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250\Backup Institucional\Contabilidad\ESTADOS FINANCIEROS DIC 2021 DESEGREGADOS\"/>
    </mc:Choice>
  </mc:AlternateContent>
  <bookViews>
    <workbookView xWindow="0" yWindow="0" windowWidth="19200" windowHeight="11595"/>
  </bookViews>
  <sheets>
    <sheet name="Hoja1" sheetId="1" r:id="rId1"/>
  </sheets>
  <externalReferences>
    <externalReference r:id="rId2"/>
  </externalReferences>
  <definedNames>
    <definedName name="_xlnm.Print_Area" localSheetId="0">Hoja1!$A$1:$F$43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4" i="1"/>
  <c r="D24" i="1"/>
  <c r="F23" i="1"/>
  <c r="D23" i="1"/>
  <c r="F22" i="1"/>
  <c r="D22" i="1"/>
  <c r="F21" i="1"/>
  <c r="D21" i="1"/>
  <c r="F20" i="1"/>
  <c r="F25" i="1" s="1"/>
  <c r="D20" i="1"/>
  <c r="D25" i="1" s="1"/>
  <c r="E17" i="1"/>
  <c r="F16" i="1"/>
  <c r="D16" i="1"/>
  <c r="F15" i="1"/>
  <c r="D15" i="1"/>
  <c r="F14" i="1"/>
  <c r="F17" i="1" s="1"/>
  <c r="F27" i="1" s="1"/>
  <c r="D14" i="1"/>
  <c r="D17" i="1" s="1"/>
  <c r="D27" i="1" s="1"/>
</calcChain>
</file>

<file path=xl/sharedStrings.xml><?xml version="1.0" encoding="utf-8"?>
<sst xmlns="http://schemas.openxmlformats.org/spreadsheetml/2006/main" count="16" uniqueCount="16">
  <si>
    <t>ESTADO DE RENDIMIENTO FINANCIERO</t>
  </si>
  <si>
    <t>AL 31 DE DICIEMBRE DEL 2021 y 2020</t>
  </si>
  <si>
    <t>(VALORES EN RD$)</t>
  </si>
  <si>
    <t>Ingresos (Notas 22, 23 y 24)</t>
  </si>
  <si>
    <t xml:space="preserve">Ingresos por Transacciones con Contraprestaciones </t>
  </si>
  <si>
    <t>Transferencias y Donaciones</t>
  </si>
  <si>
    <t xml:space="preserve">Recargos, Multas y Otros Ingresos </t>
  </si>
  <si>
    <t>Total Ingresos</t>
  </si>
  <si>
    <t>Gastos (Notas 25, 26, 27, 28 y 29)</t>
  </si>
  <si>
    <t xml:space="preserve">Sueldos, salarios y Beneficios a Empleados </t>
  </si>
  <si>
    <t>Subvenciones y Otros Pagos por Transferencias</t>
  </si>
  <si>
    <t>Suministros y Materiales para Consumo</t>
  </si>
  <si>
    <t xml:space="preserve">Gastos de Depreciación y Amortización </t>
  </si>
  <si>
    <t xml:space="preserve">Otros  Gastos </t>
  </si>
  <si>
    <t>Total Gastos</t>
  </si>
  <si>
    <t xml:space="preserve">Resultado positivo(ahorro)/negativo(desahorro)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</si>
</sst>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Bookman Old Style"/>
      <family val="1"/>
    </font>
    <font>
      <i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sz val="9"/>
      <name val="Times New Roman"/>
      <family val="1"/>
    </font>
    <font>
      <sz val="9"/>
      <name val="Bookman Old Style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/>
    <xf numFmtId="0" fontId="3" fillId="0" borderId="0" xfId="0" applyFont="1"/>
    <xf numFmtId="43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Fill="1"/>
    <xf numFmtId="43" fontId="0" fillId="0" borderId="0" xfId="1" applyFont="1" applyFill="1"/>
    <xf numFmtId="0" fontId="4" fillId="0" borderId="0" xfId="0" applyFont="1" applyAlignment="1">
      <alignment horizontal="center"/>
    </xf>
    <xf numFmtId="0" fontId="6" fillId="0" borderId="0" xfId="0" applyFont="1"/>
    <xf numFmtId="43" fontId="3" fillId="0" borderId="0" xfId="0" applyNumberFormat="1" applyFont="1" applyBorder="1" applyAlignment="1">
      <alignment horizontal="right"/>
    </xf>
    <xf numFmtId="43" fontId="3" fillId="0" borderId="0" xfId="1" applyFont="1" applyBorder="1" applyAlignment="1">
      <alignment horizontal="right"/>
    </xf>
    <xf numFmtId="43" fontId="3" fillId="0" borderId="1" xfId="0" applyNumberFormat="1" applyFont="1" applyBorder="1" applyAlignment="1">
      <alignment horizontal="right"/>
    </xf>
    <xf numFmtId="43" fontId="3" fillId="0" borderId="1" xfId="0" applyNumberFormat="1" applyFont="1" applyFill="1" applyBorder="1" applyAlignment="1">
      <alignment horizontal="right"/>
    </xf>
    <xf numFmtId="43" fontId="6" fillId="0" borderId="0" xfId="0" applyNumberFormat="1" applyFont="1" applyBorder="1" applyAlignment="1">
      <alignment horizontal="right"/>
    </xf>
    <xf numFmtId="43" fontId="3" fillId="0" borderId="0" xfId="0" applyNumberFormat="1" applyFont="1"/>
    <xf numFmtId="43" fontId="2" fillId="0" borderId="0" xfId="1" applyFont="1"/>
    <xf numFmtId="43" fontId="6" fillId="0" borderId="2" xfId="0" applyNumberFormat="1" applyFont="1" applyBorder="1" applyAlignment="1">
      <alignment horizontal="right"/>
    </xf>
    <xf numFmtId="0" fontId="7" fillId="0" borderId="0" xfId="0" applyFont="1"/>
    <xf numFmtId="43" fontId="6" fillId="0" borderId="3" xfId="0" applyNumberFormat="1" applyFont="1" applyBorder="1" applyAlignment="1">
      <alignment horizontal="right"/>
    </xf>
    <xf numFmtId="43" fontId="6" fillId="0" borderId="3" xfId="0" applyNumberFormat="1" applyFont="1" applyFill="1" applyBorder="1"/>
    <xf numFmtId="43" fontId="0" fillId="0" borderId="0" xfId="0" applyNumberFormat="1"/>
    <xf numFmtId="0" fontId="8" fillId="0" borderId="0" xfId="0" applyFont="1" applyAlignment="1"/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0" xfId="0" applyFont="1"/>
    <xf numFmtId="0" fontId="8" fillId="0" borderId="0" xfId="0" applyFont="1" applyAlignment="1">
      <alignment horizontal="left" indent="3"/>
    </xf>
    <xf numFmtId="0" fontId="10" fillId="0" borderId="0" xfId="0" applyFont="1" applyAlignment="1">
      <alignment horizontal="left" indent="4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34150" y="52768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1368425</xdr:colOff>
      <xdr:row>7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0"/>
          <a:ext cx="1371600" cy="1371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on"/>
      <sheetName val="Estados de Rendimiento"/>
      <sheetName val="Estado de cambio de Act- Patrim"/>
      <sheetName val="Flujo de Efectivo"/>
      <sheetName val="Estado de comparacion "/>
      <sheetName val="Efectivo 07"/>
      <sheetName val="Cuentas x Cobrar Corto Plazo 8 "/>
      <sheetName val="Inventario 09"/>
      <sheetName val="Gastos Anticipados 10"/>
      <sheetName val="Otros Activos Corriente 11"/>
      <sheetName val="Documentos x Cobrar Largo P. 12"/>
      <sheetName val="Inversiones a Largo Plazo 13"/>
      <sheetName val="Propiedad Planta y Equipo 14"/>
      <sheetName val="Otros Activo no Corrientes 15"/>
      <sheetName val="Cuenta por Pagar CP 16"/>
      <sheetName val="Retenciones y Acum. pagar 17 "/>
      <sheetName val="Otros Pasivos Corrientes 18"/>
      <sheetName val="Prestamo por Pagar 19"/>
      <sheetName val="Otros Pasivos no Corrientes 20"/>
      <sheetName val="Patrimonio 21"/>
      <sheetName val="Ingresos x trans. contrapres.22"/>
      <sheetName val="Transfcia y donaciones 23"/>
      <sheetName val="Otros Ingresos 24"/>
      <sheetName val="Sueldos y beneficios Emplea 25 "/>
      <sheetName val="Subvenc. y otros p, transfe 26"/>
      <sheetName val="Suministro y Materiales 27"/>
      <sheetName val="Gastos deprec. y Amortizacio 28"/>
      <sheetName val="Otros Gastos 29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7">
          <cell r="C27">
            <v>219419244.71000001</v>
          </cell>
          <cell r="E27">
            <v>205399819.83000001</v>
          </cell>
        </row>
      </sheetData>
      <sheetData sheetId="21">
        <row r="25">
          <cell r="C25">
            <v>293327622.59000003</v>
          </cell>
          <cell r="E25">
            <v>265705371.09</v>
          </cell>
        </row>
      </sheetData>
      <sheetData sheetId="22">
        <row r="28">
          <cell r="C28">
            <v>2250253.14</v>
          </cell>
          <cell r="E28">
            <v>3218784.1300000004</v>
          </cell>
        </row>
      </sheetData>
      <sheetData sheetId="23">
        <row r="40">
          <cell r="C40">
            <v>253714864.88000003</v>
          </cell>
          <cell r="E40">
            <v>219362626.84999996</v>
          </cell>
        </row>
      </sheetData>
      <sheetData sheetId="24">
        <row r="27">
          <cell r="E27">
            <v>66230114.159999996</v>
          </cell>
          <cell r="G27">
            <v>63157083.340000004</v>
          </cell>
        </row>
      </sheetData>
      <sheetData sheetId="25">
        <row r="29">
          <cell r="C29">
            <v>71247907.770000011</v>
          </cell>
          <cell r="E29">
            <v>60937379.440000005</v>
          </cell>
        </row>
      </sheetData>
      <sheetData sheetId="26">
        <row r="24">
          <cell r="C24">
            <v>21159811.490000002</v>
          </cell>
          <cell r="E24">
            <v>22946643.510000002</v>
          </cell>
        </row>
      </sheetData>
      <sheetData sheetId="27">
        <row r="35">
          <cell r="C35">
            <v>132027315.79000001</v>
          </cell>
          <cell r="E35">
            <v>116465560.31999999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6"/>
  <sheetViews>
    <sheetView tabSelected="1" view="pageBreakPreview" topLeftCell="A13" zoomScale="60" zoomScaleNormal="100" workbookViewId="0">
      <selection activeCell="B36" sqref="B36"/>
    </sheetView>
  </sheetViews>
  <sheetFormatPr baseColWidth="10" defaultRowHeight="15" x14ac:dyDescent="0.25"/>
  <cols>
    <col min="1" max="1" width="6.140625" customWidth="1"/>
    <col min="2" max="2" width="45.28515625" customWidth="1"/>
    <col min="3" max="3" width="0.140625" hidden="1" customWidth="1"/>
    <col min="4" max="4" width="20.5703125" customWidth="1"/>
    <col min="5" max="5" width="0.5703125" customWidth="1"/>
    <col min="6" max="6" width="19" style="2" customWidth="1"/>
    <col min="7" max="7" width="17.85546875" customWidth="1"/>
    <col min="9" max="9" width="18.7109375" style="3" customWidth="1"/>
  </cols>
  <sheetData>
    <row r="6" spans="1:9" x14ac:dyDescent="0.25">
      <c r="B6" s="1"/>
      <c r="C6" s="1"/>
      <c r="D6" s="1"/>
      <c r="E6" s="1"/>
    </row>
    <row r="7" spans="1:9" x14ac:dyDescent="0.25">
      <c r="B7" s="4"/>
      <c r="C7" s="4"/>
      <c r="D7" s="4"/>
      <c r="E7" s="4"/>
    </row>
    <row r="8" spans="1:9" x14ac:dyDescent="0.25">
      <c r="A8" s="29" t="s">
        <v>0</v>
      </c>
      <c r="B8" s="29"/>
      <c r="C8" s="29"/>
      <c r="D8" s="29"/>
      <c r="E8" s="29"/>
      <c r="F8" s="29"/>
      <c r="G8" s="29"/>
    </row>
    <row r="9" spans="1:9" s="5" customFormat="1" x14ac:dyDescent="0.25">
      <c r="A9" s="30" t="s">
        <v>1</v>
      </c>
      <c r="B9" s="30"/>
      <c r="C9" s="30"/>
      <c r="D9" s="30"/>
      <c r="E9" s="30"/>
      <c r="F9" s="30"/>
      <c r="G9" s="30"/>
      <c r="I9" s="6"/>
    </row>
    <row r="10" spans="1:9" ht="15.75" x14ac:dyDescent="0.3">
      <c r="B10" s="28" t="s">
        <v>2</v>
      </c>
      <c r="C10" s="28"/>
      <c r="D10" s="28"/>
      <c r="E10" s="28"/>
      <c r="F10" s="28"/>
    </row>
    <row r="11" spans="1:9" ht="15.75" x14ac:dyDescent="0.3">
      <c r="B11" s="7"/>
      <c r="C11" s="7"/>
      <c r="D11" s="7"/>
      <c r="E11" s="7"/>
      <c r="F11" s="7"/>
    </row>
    <row r="12" spans="1:9" ht="15.75" x14ac:dyDescent="0.3">
      <c r="B12" s="7"/>
      <c r="C12" s="7"/>
      <c r="D12" s="7"/>
      <c r="E12" s="7"/>
    </row>
    <row r="13" spans="1:9" x14ac:dyDescent="0.25">
      <c r="B13" s="8" t="s">
        <v>3</v>
      </c>
      <c r="C13" s="8"/>
      <c r="F13"/>
    </row>
    <row r="14" spans="1:9" x14ac:dyDescent="0.25">
      <c r="B14" s="2" t="s">
        <v>4</v>
      </c>
      <c r="C14" s="2"/>
      <c r="D14" s="9">
        <f>'[1]Ingresos x trans. contrapres.22'!C27</f>
        <v>219419244.71000001</v>
      </c>
      <c r="E14" s="9"/>
      <c r="F14" s="9">
        <f>'[1]Ingresos x trans. contrapres.22'!E27</f>
        <v>205399819.83000001</v>
      </c>
      <c r="G14" s="9"/>
    </row>
    <row r="15" spans="1:9" x14ac:dyDescent="0.25">
      <c r="B15" s="2" t="s">
        <v>5</v>
      </c>
      <c r="C15" s="2"/>
      <c r="D15" s="9">
        <f>'[1]Transfcia y donaciones 23'!C25</f>
        <v>293327622.59000003</v>
      </c>
      <c r="E15" s="9"/>
      <c r="F15" s="9">
        <f>'[1]Transfcia y donaciones 23'!E25</f>
        <v>265705371.09</v>
      </c>
      <c r="G15" s="9"/>
      <c r="I15" s="10"/>
    </row>
    <row r="16" spans="1:9" x14ac:dyDescent="0.25">
      <c r="B16" s="2" t="s">
        <v>6</v>
      </c>
      <c r="C16" s="2"/>
      <c r="D16" s="11">
        <f>'[1]Otros Ingresos 24'!C28</f>
        <v>2250253.14</v>
      </c>
      <c r="E16" s="9"/>
      <c r="F16" s="12">
        <f>'[1]Otros Ingresos 24'!E28</f>
        <v>3218784.1300000004</v>
      </c>
      <c r="G16" s="9"/>
      <c r="I16" s="10"/>
    </row>
    <row r="17" spans="2:9" x14ac:dyDescent="0.25">
      <c r="B17" s="8" t="s">
        <v>7</v>
      </c>
      <c r="C17" s="8"/>
      <c r="D17" s="13">
        <f>SUM(D14:D16)</f>
        <v>514997120.44000006</v>
      </c>
      <c r="E17" s="13">
        <f>SUM(E14:E16)</f>
        <v>0</v>
      </c>
      <c r="F17" s="13">
        <f>SUM(F14:F16)</f>
        <v>474323975.05000001</v>
      </c>
      <c r="G17" s="9"/>
    </row>
    <row r="18" spans="2:9" x14ac:dyDescent="0.25">
      <c r="B18" s="2"/>
      <c r="C18" s="2"/>
      <c r="D18" s="14"/>
      <c r="E18" s="14"/>
      <c r="F18" s="14"/>
      <c r="G18" s="9"/>
      <c r="I18" s="15"/>
    </row>
    <row r="19" spans="2:9" x14ac:dyDescent="0.25">
      <c r="B19" s="8" t="s">
        <v>8</v>
      </c>
      <c r="C19" s="8"/>
      <c r="D19" s="14"/>
      <c r="E19" s="14"/>
      <c r="F19" s="14"/>
      <c r="G19" s="9"/>
    </row>
    <row r="20" spans="2:9" x14ac:dyDescent="0.25">
      <c r="B20" s="2" t="s">
        <v>9</v>
      </c>
      <c r="C20" s="2"/>
      <c r="D20" s="14">
        <f>'[1]Sueldos y beneficios Emplea 25 '!C40</f>
        <v>253714864.88000003</v>
      </c>
      <c r="E20" s="9"/>
      <c r="F20" s="14">
        <f>'[1]Sueldos y beneficios Emplea 25 '!E40</f>
        <v>219362626.84999996</v>
      </c>
      <c r="G20" s="9"/>
    </row>
    <row r="21" spans="2:9" x14ac:dyDescent="0.25">
      <c r="B21" s="2" t="s">
        <v>10</v>
      </c>
      <c r="C21" s="2"/>
      <c r="D21" s="14">
        <f>'[1]Subvenc. y otros p, transfe 26'!E27</f>
        <v>66230114.159999996</v>
      </c>
      <c r="E21" s="9"/>
      <c r="F21" s="14">
        <f>'[1]Subvenc. y otros p, transfe 26'!G27</f>
        <v>63157083.340000004</v>
      </c>
      <c r="G21" s="9"/>
    </row>
    <row r="22" spans="2:9" x14ac:dyDescent="0.25">
      <c r="B22" s="2" t="s">
        <v>11</v>
      </c>
      <c r="C22" s="2"/>
      <c r="D22" s="9">
        <f>'[1]Suministro y Materiales 27'!C29</f>
        <v>71247907.770000011</v>
      </c>
      <c r="E22" s="9"/>
      <c r="F22" s="9">
        <f>'[1]Suministro y Materiales 27'!E29</f>
        <v>60937379.440000005</v>
      </c>
      <c r="G22" s="9"/>
    </row>
    <row r="23" spans="2:9" x14ac:dyDescent="0.25">
      <c r="B23" s="2" t="s">
        <v>12</v>
      </c>
      <c r="C23" s="2"/>
      <c r="D23" s="9">
        <f>'[1]Gastos deprec. y Amortizacio 28'!C24</f>
        <v>21159811.490000002</v>
      </c>
      <c r="E23" s="9"/>
      <c r="F23" s="9">
        <f>'[1]Gastos deprec. y Amortizacio 28'!E24</f>
        <v>22946643.510000002</v>
      </c>
      <c r="G23" s="9"/>
    </row>
    <row r="24" spans="2:9" x14ac:dyDescent="0.25">
      <c r="B24" s="2" t="s">
        <v>13</v>
      </c>
      <c r="C24" s="2"/>
      <c r="D24" s="11">
        <f>'[1]Otros Gastos 29'!C35</f>
        <v>132027315.79000001</v>
      </c>
      <c r="E24" s="9"/>
      <c r="F24" s="12">
        <f>'[1]Otros Gastos 29'!E35</f>
        <v>116465560.31999999</v>
      </c>
      <c r="G24" s="9"/>
      <c r="I24" s="15"/>
    </row>
    <row r="25" spans="2:9" ht="15.75" thickBot="1" x14ac:dyDescent="0.3">
      <c r="B25" s="8" t="s">
        <v>14</v>
      </c>
      <c r="C25" s="8"/>
      <c r="D25" s="16">
        <f>SUM(D20:D24)</f>
        <v>544380014.09000003</v>
      </c>
      <c r="E25" s="13">
        <f>SUM(E20:E24)</f>
        <v>0</v>
      </c>
      <c r="F25" s="16">
        <f>F20+F22+F24+F21+F23</f>
        <v>482869293.45999992</v>
      </c>
      <c r="G25" s="9"/>
    </row>
    <row r="26" spans="2:9" x14ac:dyDescent="0.25">
      <c r="B26" s="8"/>
      <c r="C26" s="8"/>
      <c r="D26" s="13"/>
      <c r="E26" s="13"/>
      <c r="F26" s="13"/>
      <c r="G26" s="9"/>
    </row>
    <row r="27" spans="2:9" ht="15.75" thickBot="1" x14ac:dyDescent="0.3">
      <c r="B27" s="17" t="s">
        <v>15</v>
      </c>
      <c r="C27" s="8"/>
      <c r="D27" s="18">
        <f>D17-D25</f>
        <v>-29382893.649999976</v>
      </c>
      <c r="E27" s="13"/>
      <c r="F27" s="19">
        <f>F17-F25</f>
        <v>-8545318.409999907</v>
      </c>
      <c r="G27" s="9"/>
    </row>
    <row r="28" spans="2:9" ht="15.75" thickTop="1" x14ac:dyDescent="0.25">
      <c r="D28" s="3"/>
      <c r="E28" s="20"/>
    </row>
    <row r="29" spans="2:9" x14ac:dyDescent="0.25">
      <c r="D29" s="3"/>
      <c r="E29" s="20"/>
    </row>
    <row r="30" spans="2:9" x14ac:dyDescent="0.25">
      <c r="D30" s="3"/>
      <c r="E30" s="20"/>
    </row>
    <row r="31" spans="2:9" x14ac:dyDescent="0.25">
      <c r="D31" s="3"/>
      <c r="E31" s="20"/>
    </row>
    <row r="32" spans="2:9" x14ac:dyDescent="0.25">
      <c r="B32" s="21"/>
      <c r="C32" s="21"/>
      <c r="D32" s="21"/>
      <c r="E32" s="21"/>
    </row>
    <row r="33" spans="2:6" ht="15.75" x14ac:dyDescent="0.3">
      <c r="B33" s="22"/>
      <c r="C33" s="31"/>
      <c r="D33" s="31"/>
      <c r="E33" s="31"/>
      <c r="F33" s="31"/>
    </row>
    <row r="34" spans="2:6" ht="15.75" x14ac:dyDescent="0.3">
      <c r="B34" s="23"/>
      <c r="C34" s="31"/>
      <c r="D34" s="31"/>
      <c r="E34" s="31"/>
      <c r="F34" s="31"/>
    </row>
    <row r="35" spans="2:6" ht="15.75" x14ac:dyDescent="0.3">
      <c r="B35" s="23"/>
      <c r="C35" s="28"/>
      <c r="D35" s="28"/>
      <c r="E35" s="28"/>
      <c r="F35" s="28"/>
    </row>
    <row r="36" spans="2:6" x14ac:dyDescent="0.25">
      <c r="B36" s="24"/>
      <c r="C36" s="24"/>
      <c r="D36" s="24"/>
      <c r="E36" s="24"/>
    </row>
    <row r="37" spans="2:6" x14ac:dyDescent="0.25">
      <c r="B37" s="24"/>
      <c r="C37" s="24"/>
      <c r="D37" s="24"/>
      <c r="E37" s="24"/>
    </row>
    <row r="38" spans="2:6" x14ac:dyDescent="0.25">
      <c r="B38" s="24"/>
      <c r="C38" s="24"/>
      <c r="D38" s="24"/>
      <c r="E38" s="24"/>
    </row>
    <row r="39" spans="2:6" ht="15.75" x14ac:dyDescent="0.3">
      <c r="B39" s="25"/>
      <c r="C39" s="25"/>
      <c r="D39" s="25"/>
      <c r="E39" s="25"/>
    </row>
    <row r="40" spans="2:6" ht="15.75" x14ac:dyDescent="0.3">
      <c r="B40" s="25"/>
      <c r="C40" s="25"/>
      <c r="D40" s="25"/>
      <c r="E40" s="25"/>
    </row>
    <row r="41" spans="2:6" ht="15.75" x14ac:dyDescent="0.3">
      <c r="B41" s="7"/>
      <c r="C41" s="28"/>
      <c r="D41" s="28"/>
      <c r="E41" s="28"/>
      <c r="F41" s="28"/>
    </row>
    <row r="42" spans="2:6" ht="15.75" x14ac:dyDescent="0.3">
      <c r="B42" s="7"/>
      <c r="C42" s="28"/>
      <c r="D42" s="28"/>
      <c r="E42" s="28"/>
      <c r="F42" s="28"/>
    </row>
    <row r="43" spans="2:6" ht="15.75" x14ac:dyDescent="0.3">
      <c r="B43" s="7"/>
      <c r="C43" s="7"/>
      <c r="D43" s="25"/>
      <c r="E43" s="25"/>
    </row>
    <row r="44" spans="2:6" x14ac:dyDescent="0.25">
      <c r="B44" s="26"/>
      <c r="C44" s="26"/>
    </row>
    <row r="45" spans="2:6" x14ac:dyDescent="0.25">
      <c r="B45" s="26"/>
      <c r="C45" s="26"/>
    </row>
    <row r="46" spans="2:6" x14ac:dyDescent="0.25">
      <c r="B46" s="27"/>
      <c r="C46" s="27"/>
    </row>
  </sheetData>
  <mergeCells count="8">
    <mergeCell ref="C41:F41"/>
    <mergeCell ref="C42:F42"/>
    <mergeCell ref="A8:G8"/>
    <mergeCell ref="A9:G9"/>
    <mergeCell ref="B10:F10"/>
    <mergeCell ref="C33:F33"/>
    <mergeCell ref="C34:F34"/>
    <mergeCell ref="C35:F35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Vaneza Perez Tapia</dc:creator>
  <cp:lastModifiedBy>Carina Vaneza Perez Tapia</cp:lastModifiedBy>
  <cp:lastPrinted>2022-01-25T20:54:04Z</cp:lastPrinted>
  <dcterms:created xsi:type="dcterms:W3CDTF">2022-01-25T20:53:44Z</dcterms:created>
  <dcterms:modified xsi:type="dcterms:W3CDTF">2022-01-25T21:26:51Z</dcterms:modified>
</cp:coreProperties>
</file>