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erez.INAVI\Desktop\DATOS DE ESTADOS FIN  2023\ANEXOS LISTOS\"/>
    </mc:Choice>
  </mc:AlternateContent>
  <xr:revisionPtr revIDLastSave="0" documentId="8_{CB3DA8C5-AC61-4307-AD00-5610C7611449}" xr6:coauthVersionLast="47" xr6:coauthVersionMax="47" xr10:uidLastSave="{00000000-0000-0000-0000-000000000000}"/>
  <bookViews>
    <workbookView xWindow="-120" yWindow="-120" windowWidth="19440" windowHeight="15000" xr2:uid="{8D29536D-B24A-44A9-A263-7A23ED503BC3}"/>
  </bookViews>
  <sheets>
    <sheet name="Hoja1" sheetId="1" r:id="rId1"/>
  </sheets>
  <externalReferences>
    <externalReference r:id="rId2"/>
  </externalReferences>
  <definedNames>
    <definedName name="_xlnm.Print_Area" localSheetId="0">Hoja1!$A$1:$E$41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E30" i="1"/>
  <c r="C30" i="1"/>
  <c r="E29" i="1"/>
  <c r="C29" i="1"/>
  <c r="E28" i="1"/>
  <c r="C28" i="1"/>
  <c r="E27" i="1"/>
  <c r="C27" i="1"/>
  <c r="E26" i="1"/>
  <c r="C26" i="1"/>
  <c r="E25" i="1"/>
  <c r="E31" i="1" s="1"/>
  <c r="C25" i="1"/>
  <c r="D21" i="1"/>
  <c r="E19" i="1"/>
  <c r="C19" i="1"/>
  <c r="E18" i="1"/>
  <c r="C18" i="1"/>
  <c r="E17" i="1"/>
  <c r="E21" i="1" s="1"/>
  <c r="C17" i="1"/>
  <c r="C21" i="1" l="1"/>
  <c r="C34" i="1" s="1"/>
  <c r="C31" i="1"/>
  <c r="E34" i="1"/>
</calcChain>
</file>

<file path=xl/sharedStrings.xml><?xml version="1.0" encoding="utf-8"?>
<sst xmlns="http://schemas.openxmlformats.org/spreadsheetml/2006/main" count="19" uniqueCount="19">
  <si>
    <t xml:space="preserve">Instituto De Auxilios </t>
  </si>
  <si>
    <t>ESTADO DE RENDIMIENTO FINANCIERO</t>
  </si>
  <si>
    <t>AL 31 DE DICIEMBRE DEL 2023 - 2022</t>
  </si>
  <si>
    <t>(VALORES EN RD$)</t>
  </si>
  <si>
    <t>Ingresos (Notas 20, 21 y 22)</t>
  </si>
  <si>
    <t xml:space="preserve">Ingresos por Transacciones con Contraprestaciones </t>
  </si>
  <si>
    <t>Transferencias y Donaciones</t>
  </si>
  <si>
    <t xml:space="preserve">Recargos, Multas y Otros Ingresos </t>
  </si>
  <si>
    <t>Total Ingresos</t>
  </si>
  <si>
    <t>Gastos (Notas 23, 24, 25, 26, 27 Y 28)</t>
  </si>
  <si>
    <t xml:space="preserve">Sueldos, salarios y Beneficios a Empleados </t>
  </si>
  <si>
    <t>Subvenciones y Otros Pagos por Transferencias</t>
  </si>
  <si>
    <t>Suministros y Materiales para Consumo</t>
  </si>
  <si>
    <t xml:space="preserve">Gastos de Depreciación y Amortización               </t>
  </si>
  <si>
    <t xml:space="preserve">Otros  Gastos </t>
  </si>
  <si>
    <t>Gastos Financieros</t>
  </si>
  <si>
    <t>Total Gastos</t>
  </si>
  <si>
    <t xml:space="preserve">Resultado positivo(ahorro)/negativo(desahorro)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</si>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</sst>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i/>
      <sz val="11"/>
      <name val="Bookman Old Style"/>
      <family val="1"/>
    </font>
    <font>
      <sz val="11"/>
      <name val="Bookman Old Style"/>
      <family val="1"/>
    </font>
    <font>
      <b/>
      <sz val="14"/>
      <name val="Bookman Old Style"/>
      <family val="1"/>
    </font>
    <font>
      <b/>
      <i/>
      <sz val="11"/>
      <name val="Bookman Old Style"/>
      <family val="1"/>
    </font>
    <font>
      <i/>
      <u val="singleAccounting"/>
      <sz val="11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6" fillId="0" borderId="0" xfId="0" applyFont="1"/>
    <xf numFmtId="43" fontId="3" fillId="0" borderId="0" xfId="0" applyNumberFormat="1" applyFont="1" applyAlignment="1">
      <alignment horizontal="right"/>
    </xf>
    <xf numFmtId="9" fontId="4" fillId="0" borderId="0" xfId="2" applyFont="1"/>
    <xf numFmtId="43" fontId="3" fillId="0" borderId="1" xfId="0" applyNumberFormat="1" applyFont="1" applyBorder="1" applyAlignment="1">
      <alignment horizontal="right"/>
    </xf>
    <xf numFmtId="43" fontId="6" fillId="0" borderId="0" xfId="0" applyNumberFormat="1" applyFont="1" applyAlignment="1">
      <alignment horizontal="right"/>
    </xf>
    <xf numFmtId="43" fontId="6" fillId="0" borderId="0" xfId="1" applyFont="1" applyBorder="1" applyAlignment="1">
      <alignment horizontal="right"/>
    </xf>
    <xf numFmtId="43" fontId="3" fillId="0" borderId="0" xfId="0" applyNumberFormat="1" applyFont="1"/>
    <xf numFmtId="43" fontId="4" fillId="0" borderId="0" xfId="1" applyFont="1"/>
    <xf numFmtId="43" fontId="7" fillId="0" borderId="0" xfId="0" applyNumberFormat="1" applyFont="1" applyAlignment="1">
      <alignment horizontal="right"/>
    </xf>
    <xf numFmtId="43" fontId="7" fillId="0" borderId="1" xfId="0" applyNumberFormat="1" applyFont="1" applyBorder="1" applyAlignment="1">
      <alignment horizontal="right"/>
    </xf>
    <xf numFmtId="43" fontId="4" fillId="0" borderId="0" xfId="2" applyNumberFormat="1" applyFont="1"/>
    <xf numFmtId="43" fontId="4" fillId="0" borderId="0" xfId="0" applyNumberFormat="1" applyFont="1"/>
    <xf numFmtId="43" fontId="6" fillId="0" borderId="2" xfId="0" applyNumberFormat="1" applyFont="1" applyBorder="1" applyAlignment="1">
      <alignment horizontal="right"/>
    </xf>
    <xf numFmtId="43" fontId="6" fillId="0" borderId="2" xfId="0" applyNumberFormat="1" applyFont="1" applyBorder="1"/>
    <xf numFmtId="0" fontId="8" fillId="0" borderId="0" xfId="0" applyFont="1"/>
    <xf numFmtId="0" fontId="8" fillId="0" borderId="0" xfId="0" applyFont="1" applyAlignment="1">
      <alignment horizontal="left" indent="3"/>
    </xf>
    <xf numFmtId="0" fontId="9" fillId="0" borderId="0" xfId="0" applyFont="1" applyAlignment="1">
      <alignment horizontal="left" indent="4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30</xdr:row>
      <xdr:rowOff>0</xdr:rowOff>
    </xdr:from>
    <xdr:to>
      <xdr:col>5</xdr:col>
      <xdr:colOff>190500</xdr:colOff>
      <xdr:row>31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283B422-405D-4146-90B2-00D62D6AA69C}"/>
            </a:ext>
          </a:extLst>
        </xdr:cNvPr>
        <xdr:cNvSpPr txBox="1">
          <a:spLocks noChangeArrowheads="1"/>
        </xdr:cNvSpPr>
      </xdr:nvSpPr>
      <xdr:spPr bwMode="auto">
        <a:xfrm>
          <a:off x="6448425" y="57816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152400</xdr:colOff>
      <xdr:row>1</xdr:row>
      <xdr:rowOff>114300</xdr:rowOff>
    </xdr:from>
    <xdr:to>
      <xdr:col>0</xdr:col>
      <xdr:colOff>1685925</xdr:colOff>
      <xdr:row>8</xdr:row>
      <xdr:rowOff>161925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5625C27C-357E-4802-AD96-E60276654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04800"/>
          <a:ext cx="15335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perez.INAVI\Desktop\DATOS%20DE%20ESTADOS%20FIN%20%202023\final%20ESTADOS%20FINANCIEROS%20DE%20INAVI%20%20DICIEMBRE%202023.xlsx" TargetMode="External"/><Relationship Id="rId1" Type="http://schemas.openxmlformats.org/officeDocument/2006/relationships/externalLinkPath" Target="/Users/cperez.INAVI/Desktop/DATOS%20DE%20ESTADOS%20FIN%20%202023/final%20ESTADOS%20FINANCIEROS%20DE%20INAVI%20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SITUACION"/>
      <sheetName val="ESTADO DE RENDIMIENTO"/>
      <sheetName val="Estado de cambio de Act- Patrim"/>
      <sheetName val="FLUJO DE EFECTIVO"/>
      <sheetName val="ESTADO DE COMPARACION"/>
      <sheetName val="NOTAS"/>
      <sheetName val="NOTAS (2)"/>
      <sheetName val="Hoja1"/>
      <sheetName val="Prestamo por Pagar 19"/>
    </sheetNames>
    <sheetDataSet>
      <sheetData sheetId="0"/>
      <sheetData sheetId="1"/>
      <sheetData sheetId="2"/>
      <sheetData sheetId="3"/>
      <sheetData sheetId="4"/>
      <sheetData sheetId="5">
        <row r="710">
          <cell r="D710">
            <v>250523923.04000002</v>
          </cell>
          <cell r="G710">
            <v>242102424.65000001</v>
          </cell>
        </row>
        <row r="762">
          <cell r="D762">
            <v>288778303.75999999</v>
          </cell>
          <cell r="G762">
            <v>296925511.23000002</v>
          </cell>
        </row>
        <row r="815">
          <cell r="D815">
            <v>9390138.9699999988</v>
          </cell>
          <cell r="G815">
            <v>4748864.9900000012</v>
          </cell>
        </row>
        <row r="869">
          <cell r="D869">
            <v>255015403.72600004</v>
          </cell>
          <cell r="G869">
            <v>254580805.28</v>
          </cell>
        </row>
        <row r="897">
          <cell r="D897">
            <v>109712550.09</v>
          </cell>
          <cell r="G897">
            <v>116389001.62</v>
          </cell>
        </row>
        <row r="944">
          <cell r="D944">
            <v>38889709.270000003</v>
          </cell>
          <cell r="G944">
            <v>54181889.159999996</v>
          </cell>
        </row>
        <row r="993">
          <cell r="D993">
            <v>17334329.52</v>
          </cell>
          <cell r="G993">
            <v>21339644.120000001</v>
          </cell>
        </row>
        <row r="1057">
          <cell r="D1057">
            <v>129395520.54999998</v>
          </cell>
          <cell r="G1057">
            <v>149153610.75</v>
          </cell>
        </row>
        <row r="1084">
          <cell r="D1084">
            <v>1343982.05</v>
          </cell>
          <cell r="G1084">
            <v>701662.57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3DD7-9C07-4EAD-B9C0-15E9521095FF}">
  <dimension ref="A6:H46"/>
  <sheetViews>
    <sheetView tabSelected="1" view="pageBreakPreview" zoomScale="60" zoomScaleNormal="100" workbookViewId="0">
      <selection activeCell="E41" sqref="E41"/>
    </sheetView>
  </sheetViews>
  <sheetFormatPr baseColWidth="10" defaultRowHeight="15" x14ac:dyDescent="0.25"/>
  <cols>
    <col min="1" max="1" width="53.85546875" style="3" customWidth="1"/>
    <col min="2" max="2" width="0.7109375" style="3" customWidth="1"/>
    <col min="3" max="3" width="21.5703125" style="3" bestFit="1" customWidth="1"/>
    <col min="4" max="4" width="0.28515625" style="3" customWidth="1"/>
    <col min="5" max="5" width="20.28515625" style="2" customWidth="1"/>
    <col min="6" max="6" width="19.85546875" style="3" bestFit="1" customWidth="1"/>
    <col min="7" max="7" width="6.7109375" style="3" customWidth="1"/>
    <col min="8" max="8" width="19.85546875" style="3" bestFit="1" customWidth="1"/>
    <col min="9" max="16384" width="11.42578125" style="3"/>
  </cols>
  <sheetData>
    <row r="6" spans="1:5" x14ac:dyDescent="0.25">
      <c r="A6" s="1"/>
      <c r="B6" s="1"/>
      <c r="C6" s="1"/>
      <c r="D6" s="1"/>
    </row>
    <row r="7" spans="1:5" x14ac:dyDescent="0.25">
      <c r="A7" s="4"/>
      <c r="B7" s="4"/>
      <c r="C7" s="4"/>
      <c r="D7" s="4"/>
    </row>
    <row r="8" spans="1:5" ht="18" x14ac:dyDescent="0.25">
      <c r="A8" s="5" t="s">
        <v>0</v>
      </c>
      <c r="B8" s="5"/>
      <c r="C8" s="5"/>
      <c r="D8" s="5"/>
      <c r="E8" s="5"/>
    </row>
    <row r="9" spans="1:5" x14ac:dyDescent="0.25">
      <c r="A9" s="6" t="s">
        <v>1</v>
      </c>
      <c r="B9" s="6"/>
      <c r="C9" s="6"/>
      <c r="D9" s="6"/>
      <c r="E9" s="6"/>
    </row>
    <row r="10" spans="1:5" x14ac:dyDescent="0.25">
      <c r="A10" s="6" t="s">
        <v>2</v>
      </c>
      <c r="B10" s="6"/>
      <c r="C10" s="6"/>
      <c r="D10" s="6"/>
      <c r="E10" s="6"/>
    </row>
    <row r="11" spans="1:5" x14ac:dyDescent="0.25">
      <c r="A11" s="6" t="s">
        <v>3</v>
      </c>
      <c r="B11" s="6"/>
      <c r="C11" s="6"/>
      <c r="D11" s="6"/>
      <c r="E11" s="6"/>
    </row>
    <row r="12" spans="1:5" x14ac:dyDescent="0.25">
      <c r="A12" s="7"/>
      <c r="B12" s="7"/>
      <c r="C12" s="7"/>
      <c r="D12" s="7"/>
      <c r="E12" s="7"/>
    </row>
    <row r="13" spans="1:5" x14ac:dyDescent="0.25">
      <c r="A13" s="7"/>
      <c r="B13" s="7"/>
      <c r="C13" s="7"/>
      <c r="D13" s="7"/>
    </row>
    <row r="14" spans="1:5" x14ac:dyDescent="0.25">
      <c r="A14" s="7"/>
      <c r="B14" s="7"/>
      <c r="C14" s="8">
        <v>2023</v>
      </c>
      <c r="D14" s="9"/>
      <c r="E14" s="8">
        <v>2022</v>
      </c>
    </row>
    <row r="15" spans="1:5" x14ac:dyDescent="0.25">
      <c r="A15" s="10" t="s">
        <v>4</v>
      </c>
      <c r="B15" s="10"/>
    </row>
    <row r="16" spans="1:5" x14ac:dyDescent="0.25">
      <c r="A16" s="10"/>
      <c r="B16" s="10"/>
    </row>
    <row r="17" spans="1:8" x14ac:dyDescent="0.25">
      <c r="A17" s="2" t="s">
        <v>5</v>
      </c>
      <c r="B17" s="2"/>
      <c r="C17" s="11">
        <f>+[1]NOTAS!D710</f>
        <v>250523923.04000002</v>
      </c>
      <c r="D17" s="11"/>
      <c r="E17" s="11">
        <f>+[1]NOTAS!G710</f>
        <v>242102424.65000001</v>
      </c>
      <c r="F17" s="11"/>
      <c r="G17" s="12"/>
    </row>
    <row r="18" spans="1:8" x14ac:dyDescent="0.25">
      <c r="A18" s="2" t="s">
        <v>6</v>
      </c>
      <c r="B18" s="2"/>
      <c r="C18" s="11">
        <f>+[1]NOTAS!D762</f>
        <v>288778303.75999999</v>
      </c>
      <c r="D18" s="11"/>
      <c r="E18" s="11">
        <f>+[1]NOTAS!G762</f>
        <v>296925511.23000002</v>
      </c>
      <c r="F18" s="11"/>
      <c r="G18" s="12"/>
    </row>
    <row r="19" spans="1:8" x14ac:dyDescent="0.25">
      <c r="A19" s="2" t="s">
        <v>7</v>
      </c>
      <c r="B19" s="2"/>
      <c r="C19" s="13">
        <f>+[1]NOTAS!D815</f>
        <v>9390138.9699999988</v>
      </c>
      <c r="D19" s="11"/>
      <c r="E19" s="13">
        <f>+[1]NOTAS!G815</f>
        <v>4748864.9900000012</v>
      </c>
      <c r="F19" s="11"/>
      <c r="G19" s="12"/>
    </row>
    <row r="20" spans="1:8" x14ac:dyDescent="0.25">
      <c r="A20" s="2"/>
      <c r="B20" s="2"/>
      <c r="C20" s="11"/>
      <c r="D20" s="11"/>
      <c r="E20" s="11"/>
      <c r="F20" s="11"/>
      <c r="G20" s="12"/>
    </row>
    <row r="21" spans="1:8" x14ac:dyDescent="0.25">
      <c r="A21" s="10" t="s">
        <v>8</v>
      </c>
      <c r="B21" s="10"/>
      <c r="C21" s="14">
        <f>SUM(C17:C19)</f>
        <v>548692365.76999998</v>
      </c>
      <c r="D21" s="14">
        <f>SUM(D17:D19)</f>
        <v>0</v>
      </c>
      <c r="E21" s="15">
        <f>+E17+E18+E19</f>
        <v>543776800.87</v>
      </c>
      <c r="F21" s="11"/>
      <c r="G21" s="12"/>
    </row>
    <row r="22" spans="1:8" x14ac:dyDescent="0.25">
      <c r="A22" s="2"/>
      <c r="B22" s="2"/>
      <c r="C22" s="16"/>
      <c r="D22" s="16"/>
      <c r="E22" s="16"/>
      <c r="F22" s="11"/>
      <c r="G22" s="12"/>
    </row>
    <row r="23" spans="1:8" x14ac:dyDescent="0.25">
      <c r="A23" s="10" t="s">
        <v>9</v>
      </c>
      <c r="B23" s="10"/>
      <c r="C23" s="16"/>
      <c r="D23" s="16"/>
      <c r="E23" s="16"/>
      <c r="F23" s="11"/>
      <c r="G23" s="12"/>
    </row>
    <row r="24" spans="1:8" x14ac:dyDescent="0.25">
      <c r="A24" s="10"/>
      <c r="B24" s="10"/>
      <c r="C24" s="16"/>
      <c r="D24" s="16"/>
      <c r="E24" s="16"/>
      <c r="F24" s="11"/>
      <c r="G24" s="12"/>
    </row>
    <row r="25" spans="1:8" x14ac:dyDescent="0.25">
      <c r="A25" s="2" t="s">
        <v>10</v>
      </c>
      <c r="B25" s="2"/>
      <c r="C25" s="16">
        <f>+[1]NOTAS!D869</f>
        <v>255015403.72600004</v>
      </c>
      <c r="D25" s="11"/>
      <c r="E25" s="11">
        <f>+[1]NOTAS!G869</f>
        <v>254580805.28</v>
      </c>
      <c r="F25" s="11"/>
      <c r="G25" s="12"/>
      <c r="H25" s="17"/>
    </row>
    <row r="26" spans="1:8" x14ac:dyDescent="0.25">
      <c r="A26" s="2" t="s">
        <v>11</v>
      </c>
      <c r="B26" s="2"/>
      <c r="C26" s="16">
        <f>+[1]NOTAS!D897</f>
        <v>109712550.09</v>
      </c>
      <c r="D26" s="11"/>
      <c r="E26" s="11">
        <f>+[1]NOTAS!G897</f>
        <v>116389001.62</v>
      </c>
      <c r="F26" s="11"/>
      <c r="G26" s="12"/>
      <c r="H26" s="17"/>
    </row>
    <row r="27" spans="1:8" x14ac:dyDescent="0.25">
      <c r="A27" s="2" t="s">
        <v>12</v>
      </c>
      <c r="B27" s="2"/>
      <c r="C27" s="11">
        <f>+[1]NOTAS!D944</f>
        <v>38889709.270000003</v>
      </c>
      <c r="D27" s="11"/>
      <c r="E27" s="11">
        <f>+[1]NOTAS!G944</f>
        <v>54181889.159999996</v>
      </c>
      <c r="F27" s="11"/>
      <c r="G27" s="12"/>
      <c r="H27" s="17"/>
    </row>
    <row r="28" spans="1:8" x14ac:dyDescent="0.25">
      <c r="A28" s="2" t="s">
        <v>13</v>
      </c>
      <c r="B28" s="2"/>
      <c r="C28" s="11">
        <f>[1]NOTAS!D993</f>
        <v>17334329.52</v>
      </c>
      <c r="D28" s="11"/>
      <c r="E28" s="11">
        <f>[1]NOTAS!G993</f>
        <v>21339644.120000001</v>
      </c>
      <c r="F28" s="11"/>
      <c r="G28" s="12"/>
      <c r="H28" s="17"/>
    </row>
    <row r="29" spans="1:8" x14ac:dyDescent="0.25">
      <c r="A29" s="2" t="s">
        <v>14</v>
      </c>
      <c r="B29" s="2"/>
      <c r="C29" s="11">
        <f>+[1]NOTAS!D1057</f>
        <v>129395520.54999998</v>
      </c>
      <c r="D29" s="11"/>
      <c r="E29" s="11">
        <f>+[1]NOTAS!G1057</f>
        <v>149153610.75</v>
      </c>
      <c r="F29" s="11"/>
      <c r="G29" s="12"/>
      <c r="H29" s="17"/>
    </row>
    <row r="30" spans="1:8" ht="17.25" x14ac:dyDescent="0.4">
      <c r="A30" s="2" t="s">
        <v>15</v>
      </c>
      <c r="B30" s="2"/>
      <c r="C30" s="18">
        <f>+[1]NOTAS!D1084</f>
        <v>1343982.05</v>
      </c>
      <c r="D30" s="18"/>
      <c r="E30" s="19">
        <f>+[1]NOTAS!G1084</f>
        <v>701662.57</v>
      </c>
      <c r="F30" s="11"/>
      <c r="G30" s="20"/>
      <c r="H30" s="17"/>
    </row>
    <row r="31" spans="1:8" x14ac:dyDescent="0.25">
      <c r="A31" s="10" t="s">
        <v>16</v>
      </c>
      <c r="B31" s="10"/>
      <c r="C31" s="14">
        <f>SUM(C25:C30)</f>
        <v>551691495.20599997</v>
      </c>
      <c r="D31" s="14">
        <f>SUM(D25:D29)</f>
        <v>0</v>
      </c>
      <c r="E31" s="14">
        <f>E25+E27+E29+E26+E28+E30</f>
        <v>596346613.5</v>
      </c>
      <c r="F31" s="11"/>
      <c r="G31" s="12"/>
      <c r="H31" s="17"/>
    </row>
    <row r="32" spans="1:8" x14ac:dyDescent="0.25">
      <c r="A32" s="10"/>
      <c r="B32" s="10"/>
      <c r="C32" s="14"/>
      <c r="D32" s="14"/>
      <c r="E32" s="14"/>
      <c r="F32" s="11"/>
      <c r="G32" s="12"/>
      <c r="H32" s="21"/>
    </row>
    <row r="33" spans="1:8" x14ac:dyDescent="0.25">
      <c r="A33" s="10"/>
      <c r="B33" s="10"/>
      <c r="C33" s="14"/>
      <c r="D33" s="14"/>
      <c r="E33" s="16"/>
      <c r="F33" s="11"/>
      <c r="G33" s="12"/>
      <c r="H33" s="21"/>
    </row>
    <row r="34" spans="1:8" ht="15.75" thickBot="1" x14ac:dyDescent="0.3">
      <c r="A34" s="10" t="s">
        <v>17</v>
      </c>
      <c r="B34" s="10"/>
      <c r="C34" s="22">
        <f>C21-C31</f>
        <v>-2999129.4359999895</v>
      </c>
      <c r="D34" s="14"/>
      <c r="E34" s="23">
        <f>E21-E31</f>
        <v>-52569812.629999995</v>
      </c>
      <c r="F34" s="11"/>
      <c r="G34" s="12"/>
    </row>
    <row r="35" spans="1:8" ht="15.75" thickTop="1" x14ac:dyDescent="0.25">
      <c r="C35" s="17"/>
      <c r="D35" s="21"/>
    </row>
    <row r="36" spans="1:8" x14ac:dyDescent="0.25">
      <c r="C36" s="17"/>
      <c r="D36" s="21"/>
    </row>
    <row r="37" spans="1:8" x14ac:dyDescent="0.25">
      <c r="C37" s="17"/>
      <c r="D37" s="21"/>
    </row>
    <row r="38" spans="1:8" x14ac:dyDescent="0.25">
      <c r="C38" s="17"/>
      <c r="D38" s="21"/>
    </row>
    <row r="39" spans="1:8" x14ac:dyDescent="0.25">
      <c r="C39" s="17"/>
      <c r="D39" s="21"/>
    </row>
    <row r="40" spans="1:8" x14ac:dyDescent="0.25">
      <c r="C40" s="17"/>
      <c r="D40" s="21"/>
    </row>
    <row r="41" spans="1:8" x14ac:dyDescent="0.25">
      <c r="A41" s="3" t="s">
        <v>18</v>
      </c>
      <c r="C41" s="17"/>
      <c r="D41" s="21"/>
    </row>
    <row r="42" spans="1:8" x14ac:dyDescent="0.25">
      <c r="C42" s="17"/>
      <c r="D42" s="21"/>
    </row>
    <row r="43" spans="1:8" x14ac:dyDescent="0.25">
      <c r="A43" s="24"/>
      <c r="B43" s="24"/>
      <c r="C43" s="24"/>
      <c r="D43" s="24"/>
    </row>
    <row r="44" spans="1:8" x14ac:dyDescent="0.25">
      <c r="A44" s="25"/>
      <c r="B44" s="25"/>
    </row>
    <row r="45" spans="1:8" x14ac:dyDescent="0.25">
      <c r="A45" s="25"/>
      <c r="B45" s="25"/>
    </row>
    <row r="46" spans="1:8" x14ac:dyDescent="0.25">
      <c r="A46" s="26"/>
      <c r="B46" s="26"/>
    </row>
  </sheetData>
  <mergeCells count="4">
    <mergeCell ref="A8:E8"/>
    <mergeCell ref="A9:E9"/>
    <mergeCell ref="A10:E10"/>
    <mergeCell ref="A11:E11"/>
  </mergeCells>
  <pageMargins left="0.7" right="0.7" top="0.75" bottom="0.75" header="0.3" footer="0.3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Perez</dc:creator>
  <cp:lastModifiedBy>Carina Perez</cp:lastModifiedBy>
  <cp:lastPrinted>2024-01-25T21:29:00Z</cp:lastPrinted>
  <dcterms:created xsi:type="dcterms:W3CDTF">2024-01-25T21:28:36Z</dcterms:created>
  <dcterms:modified xsi:type="dcterms:W3CDTF">2024-01-25T21:29:17Z</dcterms:modified>
</cp:coreProperties>
</file>