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armela Rosario\Documents\Crosario\2022\"/>
    </mc:Choice>
  </mc:AlternateContent>
  <xr:revisionPtr revIDLastSave="0" documentId="13_ncr:1_{1F9F4108-ACA3-401E-84A8-DD4613F25D7C}" xr6:coauthVersionLast="47" xr6:coauthVersionMax="47" xr10:uidLastSave="{00000000-0000-0000-0000-000000000000}"/>
  <bookViews>
    <workbookView xWindow="-120" yWindow="-120" windowWidth="15600" windowHeight="11160" xr2:uid="{00000000-000D-0000-FFFF-FFFF00000000}"/>
  </bookViews>
  <sheets>
    <sheet name="Hoja1" sheetId="1" r:id="rId1"/>
    <sheet name="Hoja2" sheetId="2" r:id="rId2"/>
  </sheets>
  <definedNames>
    <definedName name="_xlnm.Print_Area" localSheetId="0">Hoja1!$A$1:$J$75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1" i="2" l="1"/>
  <c r="E11" i="2"/>
  <c r="C11" i="2"/>
  <c r="I57" i="1"/>
  <c r="I31" i="1" l="1"/>
  <c r="J31" i="1" l="1"/>
  <c r="J29" i="1"/>
  <c r="J58" i="1"/>
  <c r="I58" i="1"/>
  <c r="J57" i="1"/>
  <c r="I53" i="1"/>
  <c r="I25" i="1" l="1"/>
  <c r="I29" i="1"/>
</calcChain>
</file>

<file path=xl/sharedStrings.xml><?xml version="1.0" encoding="utf-8"?>
<sst xmlns="http://schemas.openxmlformats.org/spreadsheetml/2006/main" count="152" uniqueCount="112">
  <si>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</si>
  <si>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</si>
  <si>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</si>
  <si>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</si>
  <si>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</si>
  <si>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</si>
  <si>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</si>
  <si>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</si>
  <si>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</si>
  <si>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</si>
  <si>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</si>
  <si>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</si>
  <si>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</si>
  <si>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</si>
  <si>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</si>
  <si>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</si>
  <si>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</si>
  <si>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</si>
  <si>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</si>
  <si>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</si>
  <si>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</si>
  <si>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</si>
  <si>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</si>
  <si>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</si>
  <si>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</si>
  <si>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</si>
  <si>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</si>
  <si>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</si>
  <si>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</si>
  <si>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</si>
  <si>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</si>
  <si>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</si>
  <si>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</si>
  <si>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</si>
  <si>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</si>
  <si>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</si>
  <si>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</si>
  <si>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</si>
  <si>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</si>
  <si>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</si>
  <si>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</si>
  <si>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</si>
  <si>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</si>
  <si>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</si>
  <si>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</si>
  <si>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</si>
  <si>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</si>
  <si>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</si>
  <si>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</si>
  <si>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 xml:space="preserve">Presupuesto aprobado:  </t>
  </si>
  <si>
    <t xml:space="preserve">Presupuesto modificado: </t>
  </si>
  <si>
    <t>Total devengado:</t>
  </si>
  <si>
    <t>5202-INSTITUTO DE AUXILIOS Y VIVIENDAS</t>
  </si>
  <si>
    <t>01- INSTITUTO DE AUXILIOS Y VIVIENDAS</t>
  </si>
  <si>
    <t>0001-NSTITUTO DE AUXILIOS Y VIVIENDAS</t>
  </si>
  <si>
    <t>Contribuir a elevar el nivel de vida del servidor público y de las personas de escasos recursos económicos, diseñando, estableciendo y desarrollando programas de servicios sociales y de asistencia, así como, velar por la seguridad y el bienestar, realizar obras y servicios de mejoramiento social, con carácter no especulativo.</t>
  </si>
  <si>
    <t>Ser conocida como la institución dominicana líder en programas y proyectos sociales que satisfagan las necesidades de la sociedad dominicana, avalados por su impacto, indicadores económicos y sociales y por las fuentes de financiamiento para la ejecución de los mismos.</t>
  </si>
  <si>
    <t>Igualdad de Derechos y oportunidades</t>
  </si>
  <si>
    <t>Desarrollo Social</t>
  </si>
  <si>
    <t>Disminuir la pobreza mediante un efectivo y eficiente sistema de protección social, que tome en cuenta las necesidades y vulnerabilidades a lo largo del ciclo de vida</t>
  </si>
  <si>
    <t>233-233</t>
  </si>
  <si>
    <t>Acceso a bajo costo de los servicios para el público en general</t>
  </si>
  <si>
    <t>III. Información del Programa 11</t>
  </si>
  <si>
    <t>Bajo la cobertura de este programa la institución brinda soluciones sociales a bajo costo para personas categorizada como vulnerables. Entre los servicios que ofertamos se encuentran aquellos de índole médico y odontológico, así como los funerarios a través de las capillas INAVI las cuales están distribuidas en diferentes puntos del país. Sobre este último, acotamos que puede ser obtenido en forma directa a través de la adquisición de una póliza de seguro que le cubre el servicio funerario en caso de fallecimiento de unos de sus beneficiarios.</t>
  </si>
  <si>
    <t>Ciudadanos/as  a nivel nacional</t>
  </si>
  <si>
    <t>Mantener la cobertura de servicios sociales a ciudadanos /as en condiciones vulnerables en un 75% para el 2022.</t>
  </si>
  <si>
    <t>6242 - Ciudadanos reciben servicios funerarios</t>
  </si>
  <si>
    <t>6244 - Personas reciben servicios médicos y odontológicos</t>
  </si>
  <si>
    <t>Ciudadanos atendidos</t>
  </si>
  <si>
    <t>Personas asistidas</t>
  </si>
  <si>
    <t>III. Información del Programa 13</t>
  </si>
  <si>
    <t>Mejora de la calidad de vida de personas de escasos recursos</t>
  </si>
  <si>
    <t xml:space="preserve">La naturaleza de este programa son las asistencias en enseres y ayudas económicas a personas de escasos recursos con la finalidad de provocar un cambio en su calidad de vida. Esto lo logramos con las entregas directas de útiles escolares, efectos del hogar, medicamentos, equipos deportivos, materiales de construcción, componentes médicos menores, ayudas económicas,  entre otras. 
</t>
  </si>
  <si>
    <t xml:space="preserve">Personas de bajos recursos económicos y aquellos que viven en condiciones de vulnerabilidad. </t>
  </si>
  <si>
    <t xml:space="preserve">Incrementar los beneficios entregados a las personas de escasos recursos en un 25% para el 2022.
</t>
  </si>
  <si>
    <t>7356 Personas de escasos recursos con Implementacion de Politca Sociales</t>
  </si>
  <si>
    <t>6246 Familias en condiciones de vulnerabilidad beneficiadas en el area de viviendas</t>
  </si>
  <si>
    <t>Personas beneficiadas</t>
  </si>
  <si>
    <t>Familias beneficiadas</t>
  </si>
  <si>
    <t>Consiste en la disposición de los servicios funerarios para ser adquirido por el ciudadano/as, el cual se puede obtener a través de seguro que cubra completamente los gastos generados en ese momento difícil; así como también con la realización pago en efectivo directamente en la capilla.</t>
  </si>
  <si>
    <t>6242- Ciudadanos reciben servicios funerarios</t>
  </si>
  <si>
    <t>6244- Personas Reciben Servicios Médicos y Odontológicos</t>
  </si>
  <si>
    <t>A través de este producto se brinda asistencia médica a los ciudadanos/clientes con el objetivo de mejorar sus condiciones de salud en las áreas de: medicina general, odontología, Psiquiatría, psicología, ginecología, cardiología, neumología, dermatología, nutriología, entre otros.</t>
  </si>
  <si>
    <t xml:space="preserve">6246- Familias  En Condiciones  de Vulnerabilidad Beneficiadas en el  Area de Viviendas </t>
  </si>
  <si>
    <t>Este producto contiene la reparación directa de viviendas a personas en estado de vulnerabilidad. Entrega de materiales de construcción a personas de escasos recursos para mejorar sus viviendas y facilitar las actualizaciones y tramitaciones requeridas por los beneficiarios de los diferentes proyectos que maneja el INAVI.</t>
  </si>
  <si>
    <t>7356- - Ciudadanos Reciben Asistencia Social</t>
  </si>
  <si>
    <t>Ayudas y donaciones a personas de escasos recursos económicos, organizaciones comunitarias, personas en estado de vulnerabilidad, entre otras,  para contribuir a su bienestar social.</t>
  </si>
  <si>
    <t>Informe de Evaluación Trimestral de las Metas Físicas-Financieras Julio/septiembre 2022</t>
  </si>
  <si>
    <t>Durante el proceso de programación del año 2022 nos propusimos atender a 3,200 ciudadanos/as en la gestión de los servicios funerarios, de los cuales programamos para el tercer trimestres atender a 800 usuarios de este servicios pero gracias a la utilizacion de los recursos por captacion interna pudimos atender las solicitudes de 819 usuarios de este servicios por lo que satisfactoriamente pudimos alcanzar la meta trazada.</t>
  </si>
  <si>
    <t>En el año 2022 programamos brindar asistencias médicas y odontológicas a 14,500 personas, en este tercer trimestre solo pudimos consultar a 1,256 personas por lo que solo pudimos alcanzar el 31% de la meta programada.</t>
  </si>
  <si>
    <t>La meta para este tercer trimestre no fue posible alcanzarla porque el modolo de odontologia fue cerrado por causa de remodelacion por lo tanto no se relizaron dichas consultas que son la mayor demanda de servicio.</t>
  </si>
  <si>
    <t>En el area de Servicio funerarios hay muchos aspectos que podriamos mejorar si contaramos con mayores recursos ya que podriamos ampliar la cobertura del servicio, ademas algo muy importante, la creacion de nuevas funerarias en los lugares que no tenemos representacion resultaria beneficioso para los ciudadanos de escasos recursos y sobre todo para los empleados publicos de todo el pais que tendrian un problema resuelto en casos tan dificiles como la muerte de un familiar .En cuanto a los servicios de salud se estan realizando la remodelacion del area odontologica con una mayor inversion de recursos podemos incrementar la oferta de este servicio. En el caso de la consulta general, esperamos un dia convertirno en centro de atencion primaria ya que contamos con la planta fisica y los recursos humanos estan disponible.</t>
  </si>
  <si>
    <t xml:space="preserve">Para el año 2022 se programo beneficiar a 200 familias, 50 familias por trimestre; para este tercer trimestre se beneficiaron  a 22 familias ancanzado solo el el 44% de la meta programada para este trimestre </t>
  </si>
  <si>
    <t xml:space="preserve">La meta no fue lograda en este trimestres por que lo costos de estos se han incrementado considerablemente en los ultimos meses </t>
  </si>
  <si>
    <t>En este tercer trimestres del año 2022, las ayudas presentaron un cumplimiento por encima de lo programado en cuanto a la meta fisica programada ya que de una programacion de 1,000 eventos programados se ejecutaron 1,737 resultando mayor que la programada.. En cuanto a la meta financiera estuvo por encima de lo programada ya que programamos 10.6 millones y se ejecutaron 27.8 millones de pesos resultando un incremento de un 2.2% aproximadamente.</t>
  </si>
  <si>
    <t>El motivo por el cual se incrementaron los eventos se debio a que hicimos uso del stop de inventario de trimestres anteriores y a que se utilizaron recursos internos disponibles de trimestres anteriores por lo que fue posible realizar los procesos de compras en el tiempo establecido.</t>
  </si>
  <si>
    <t>Una mejor programacion de tanto la meta fisica como la financiera para reducir los cambios en los resultados</t>
  </si>
  <si>
    <t>Lic. Facelys Pérez</t>
  </si>
  <si>
    <t>Encargada Departamento  Planificación y Desarrollo</t>
  </si>
  <si>
    <t>ENERO</t>
  </si>
  <si>
    <t>FEBRERO</t>
  </si>
  <si>
    <t>MARZO</t>
  </si>
  <si>
    <t>ABRIL</t>
  </si>
  <si>
    <t>MAYO</t>
  </si>
  <si>
    <t>JUNIO</t>
  </si>
  <si>
    <t>JULIO</t>
  </si>
  <si>
    <t>AGOSTO</t>
  </si>
  <si>
    <t>SEPTIEMBRE</t>
  </si>
  <si>
    <t>PROGRAMA 11</t>
  </si>
  <si>
    <t>PROGRAMA 13</t>
  </si>
  <si>
    <t>TOTAL DEVENGADO</t>
  </si>
  <si>
    <t>El incremento registrado en este trimestre es que hubo una mayor demanda de los servicios funerarios  y a que con recursos propios pudimos adquirir los insumos necesarios para brindar un mejor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</si>
</sst>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9">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1"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21"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2" fillId="0" borderId="22" xfId="0" applyFont="1" applyBorder="1" applyAlignment="1">
      <alignment vertical="top"/>
    </xf>
    <xf numFmtId="4" fontId="0" fillId="0" borderId="22" xfId="0" applyNumberFormat="1" applyBorder="1" applyAlignment="1">
      <alignment vertical="top" wrapText="1"/>
    </xf>
    <xf numFmtId="0" fontId="11" fillId="0" borderId="10" xfId="0" applyFont="1" applyBorder="1" applyAlignment="1" applyProtection="1">
      <alignment horizontal="center"/>
      <protection locked="0"/>
    </xf>
    <xf numFmtId="0" fontId="11" fillId="0" borderId="0" xfId="0" applyFont="1" applyAlignment="1" applyProtection="1">
      <alignment horizontal="center"/>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44" fontId="11" fillId="0" borderId="25" xfId="2" applyFont="1" applyFill="1" applyBorder="1" applyAlignment="1" applyProtection="1">
      <alignment horizontal="center" vertical="center" wrapText="1" readingOrder="1"/>
      <protection locked="0"/>
    </xf>
    <xf numFmtId="44" fontId="11" fillId="0" borderId="36" xfId="2" applyFont="1" applyFill="1" applyBorder="1" applyAlignment="1" applyProtection="1">
      <alignment horizontal="center" vertical="center" wrapText="1" readingOrder="1"/>
      <protection locked="0"/>
    </xf>
    <xf numFmtId="44" fontId="11" fillId="0" borderId="24" xfId="2"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44" fontId="11" fillId="0" borderId="27" xfId="2" applyFont="1" applyFill="1" applyBorder="1" applyAlignment="1" applyProtection="1">
      <alignment horizontal="center" vertical="center" wrapText="1" readingOrder="1"/>
      <protection locked="0"/>
    </xf>
    <xf numFmtId="44" fontId="11" fillId="0" borderId="28" xfId="2" applyFont="1" applyFill="1" applyBorder="1" applyAlignment="1" applyProtection="1">
      <alignment horizontal="center" vertical="center" wrapText="1" readingOrder="1"/>
      <protection locked="0"/>
    </xf>
    <xf numFmtId="10" fontId="11" fillId="7" borderId="28" xfId="1" applyNumberFormat="1" applyFont="1" applyFill="1" applyBorder="1" applyAlignment="1" applyProtection="1">
      <alignment horizontal="center" vertical="center" wrapText="1" readingOrder="1"/>
    </xf>
    <xf numFmtId="10" fontId="11" fillId="7" borderId="29" xfId="1" applyNumberFormat="1" applyFont="1" applyFill="1" applyBorder="1" applyAlignment="1" applyProtection="1">
      <alignment horizontal="center" vertical="center" wrapText="1" readingOrder="1"/>
    </xf>
    <xf numFmtId="0" fontId="13" fillId="6" borderId="26" xfId="0" applyFont="1" applyFill="1" applyBorder="1" applyAlignment="1">
      <alignment horizontal="center" vertical="center" wrapText="1" readingOrder="1"/>
    </xf>
    <xf numFmtId="0" fontId="16" fillId="0" borderId="24" xfId="0" applyNumberFormat="1" applyFont="1" applyFill="1" applyBorder="1" applyAlignment="1" applyProtection="1">
      <alignment vertical="top" wrapText="1"/>
      <protection locked="0"/>
    </xf>
    <xf numFmtId="0" fontId="16" fillId="0" borderId="28" xfId="0" applyNumberFormat="1" applyFont="1" applyFill="1" applyBorder="1" applyAlignment="1" applyProtection="1">
      <alignment vertical="top" wrapText="1"/>
      <protection locked="0"/>
    </xf>
    <xf numFmtId="165" fontId="16" fillId="0" borderId="28" xfId="0" applyNumberFormat="1" applyFont="1" applyFill="1" applyBorder="1" applyAlignment="1" applyProtection="1">
      <alignment horizontal="center" vertical="center" wrapText="1" readingOrder="1"/>
      <protection locked="0"/>
    </xf>
    <xf numFmtId="166" fontId="16" fillId="0" borderId="28" xfId="0" applyNumberFormat="1" applyFont="1" applyFill="1" applyBorder="1" applyAlignment="1" applyProtection="1">
      <alignment horizontal="center" vertical="center" wrapText="1" readingOrder="1"/>
      <protection locked="0"/>
    </xf>
    <xf numFmtId="43" fontId="16" fillId="0" borderId="28" xfId="3" applyFont="1" applyFill="1" applyBorder="1" applyAlignment="1" applyProtection="1">
      <alignment horizontal="center" vertical="center" wrapText="1"/>
      <protection locked="0"/>
    </xf>
    <xf numFmtId="43" fontId="0" fillId="0" borderId="0" xfId="3" applyFont="1"/>
    <xf numFmtId="43" fontId="0" fillId="0" borderId="0" xfId="0" applyNumberFormat="1"/>
    <xf numFmtId="0" fontId="11" fillId="0" borderId="0" xfId="0" applyFont="1" applyBorder="1" applyAlignment="1" applyProtection="1">
      <alignment horizontal="center"/>
      <protection locked="0"/>
    </xf>
  </cellXfs>
  <cellStyles count="4">
    <cellStyle name="Millares" xfId="3" builtinId="3"/>
    <cellStyle name="Moneda" xfId="2" builtinId="4"/>
    <cellStyle name="Normal" xfId="0" builtinId="0"/>
    <cellStyle name="Porcentaje" xfId="1" builtinId="5"/>
  </cellStyles>
  <dxfs count="30">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dataCellStyle="Porcentaje">
      <calculatedColumnFormula>IF(G29&gt;0,G29/C29,0)</calculatedColumnFormula>
    </tableColumn>
    <tableColumn id="8" xr3:uid="{00000000-0010-0000-0000-000008000000}" name="Financiero _x000a_(%) _x000a_H=F/D" dataDxfId="15">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5B81D5-48DE-4D48-A293-3E3DBE5394A7}" name="Tabla13" displayName="Tabla13" ref="A56:J57" totalsRowShown="0" headerRowDxfId="14" dataDxfId="12" headerRowBorderDxfId="13" tableBorderDxfId="11" totalsRowBorderDxfId="10">
  <tableColumns count="10">
    <tableColumn id="1" xr3:uid="{9925827A-82D3-47AF-9AA7-B69A31EA5297}" name="Producto" dataDxfId="9"/>
    <tableColumn id="2" xr3:uid="{0632F845-CCFB-40AF-93F9-7604641018D8}" name="Indicador" dataDxfId="8"/>
    <tableColumn id="3" xr3:uid="{152296EA-4A8C-4F8E-A79D-4897B36A836D}" name="Física_x000a_(A)" dataDxfId="7"/>
    <tableColumn id="4" xr3:uid="{CD71C3B8-7F68-4CAE-AADF-B5DFF1A16F07}" name="Financiera_x000a_(B)" dataDxfId="6"/>
    <tableColumn id="9" xr3:uid="{D87AF0EB-F263-4E1A-83AC-85E7FAFA75DC}" name="Física_x000a_(C)" dataDxfId="5"/>
    <tableColumn id="10" xr3:uid="{1EC3B91B-FAD5-4D5F-A0D9-808A0104F6F3}" name="Financiera_x000a_(D)" dataDxfId="4"/>
    <tableColumn id="5" xr3:uid="{1C7003C9-50BF-4D4F-B4C9-1782436C97CB}" name="Física _x000a_(E)" dataDxfId="0" dataCellStyle="Millares"/>
    <tableColumn id="6" xr3:uid="{7DB2B2BF-25AD-4904-8AED-F6E42FC54AEE}" name="Financiera _x000a_ (F)" dataDxfId="3"/>
    <tableColumn id="7" xr3:uid="{CFAC9892-8FB9-41F9-A557-9F8E0779CB73}" name="Física _x000a_(%)_x000a_ G=E/C" dataDxfId="2" dataCellStyle="Porcentaje">
      <calculatedColumnFormula>IF(G57&gt;0,G57/C57,0)</calculatedColumnFormula>
    </tableColumn>
    <tableColumn id="8" xr3:uid="{218C92AE-2509-47DB-B6AF-D8837ECD0BE6}" name="Financiero _x000a_(%) _x000a_H=F/D" dataDxfId="1">
      <calculatedColumnFormula>IF(H57&gt;0,H57/D57,0)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75"/>
  <sheetViews>
    <sheetView tabSelected="1" view="pageBreakPreview" topLeftCell="A34" zoomScaleNormal="100" zoomScaleSheetLayoutView="100" workbookViewId="0">
      <selection activeCell="B36" sqref="B36:J36"/>
    </sheetView>
  </sheetViews>
  <sheetFormatPr baseColWidth="10" defaultRowHeight="15" x14ac:dyDescent="0.25"/>
  <cols>
    <col min="1" max="1" width="23" style="5" customWidth="1"/>
    <col min="2" max="2" width="14.85546875" style="5" bestFit="1" customWidth="1"/>
    <col min="3" max="10" width="12.7109375" style="5" customWidth="1"/>
  </cols>
  <sheetData>
    <row r="1" spans="1:10" ht="21.75" thickBot="1" x14ac:dyDescent="0.3">
      <c r="A1" s="20"/>
      <c r="B1" s="45" t="s">
        <v>87</v>
      </c>
      <c r="C1" s="46"/>
      <c r="D1" s="46"/>
      <c r="E1" s="46"/>
      <c r="F1" s="46"/>
      <c r="G1" s="46"/>
      <c r="H1" s="46"/>
      <c r="I1" s="46"/>
      <c r="J1" s="47"/>
    </row>
    <row r="2" spans="1:10" ht="21.75" thickBot="1" x14ac:dyDescent="0.3">
      <c r="A2" s="21"/>
      <c r="B2" s="48" t="s">
        <v>0</v>
      </c>
      <c r="C2" s="49"/>
      <c r="D2" s="48" t="s">
        <v>1</v>
      </c>
      <c r="E2" s="49"/>
      <c r="F2" s="49"/>
      <c r="G2" s="49"/>
      <c r="H2" s="50"/>
      <c r="I2" s="1" t="s">
        <v>2</v>
      </c>
      <c r="J2" s="2" t="s">
        <v>3</v>
      </c>
    </row>
    <row r="3" spans="1:10" ht="21.75" thickBot="1" x14ac:dyDescent="0.3">
      <c r="A3" s="22"/>
      <c r="B3" s="51" t="s">
        <v>4</v>
      </c>
      <c r="C3" s="52"/>
      <c r="D3" s="51"/>
      <c r="E3" s="52"/>
      <c r="F3" s="52"/>
      <c r="G3" s="52"/>
      <c r="H3" s="53"/>
      <c r="I3" s="25"/>
      <c r="J3" s="26"/>
    </row>
    <row r="4" spans="1:10" x14ac:dyDescent="0.25">
      <c r="A4" s="54"/>
      <c r="B4" s="55"/>
      <c r="C4" s="55"/>
      <c r="D4" s="56"/>
      <c r="E4" s="56"/>
      <c r="F4" s="56"/>
      <c r="G4" s="56"/>
      <c r="H4" s="56"/>
      <c r="I4" s="55"/>
      <c r="J4" s="57"/>
    </row>
    <row r="5" spans="1:10" ht="3" customHeight="1" x14ac:dyDescent="0.25">
      <c r="A5" s="32"/>
      <c r="B5" s="33"/>
      <c r="C5" s="33"/>
      <c r="D5" s="33"/>
      <c r="E5" s="33"/>
      <c r="F5" s="33"/>
      <c r="G5" s="33"/>
      <c r="H5" s="33"/>
      <c r="I5" s="33"/>
      <c r="J5" s="34"/>
    </row>
    <row r="6" spans="1:10" ht="15.75" x14ac:dyDescent="0.25">
      <c r="A6" s="35" t="s">
        <v>5</v>
      </c>
      <c r="B6" s="36"/>
      <c r="C6" s="36"/>
      <c r="D6" s="36"/>
      <c r="E6" s="36"/>
      <c r="F6" s="36"/>
      <c r="G6" s="36"/>
      <c r="H6" s="36"/>
      <c r="I6" s="36"/>
      <c r="J6" s="37"/>
    </row>
    <row r="7" spans="1:10" ht="15.75" x14ac:dyDescent="0.25">
      <c r="A7" s="38" t="s">
        <v>6</v>
      </c>
      <c r="B7" s="39"/>
      <c r="C7" s="39"/>
      <c r="D7" s="39"/>
      <c r="E7" s="39"/>
      <c r="F7" s="39"/>
      <c r="G7" s="39"/>
      <c r="H7" s="39"/>
      <c r="I7" s="39"/>
      <c r="J7" s="40"/>
    </row>
    <row r="8" spans="1:10" x14ac:dyDescent="0.25">
      <c r="A8" s="3" t="s">
        <v>7</v>
      </c>
      <c r="B8" s="58" t="s">
        <v>52</v>
      </c>
      <c r="C8" s="59"/>
      <c r="D8" s="59"/>
      <c r="E8" s="59"/>
      <c r="F8" s="59"/>
      <c r="G8" s="59"/>
      <c r="H8" s="59"/>
      <c r="I8" s="59"/>
      <c r="J8" s="60"/>
    </row>
    <row r="9" spans="1:10" ht="15" customHeight="1" x14ac:dyDescent="0.25">
      <c r="A9" s="23" t="s">
        <v>34</v>
      </c>
      <c r="B9" s="58" t="s">
        <v>53</v>
      </c>
      <c r="C9" s="59"/>
      <c r="D9" s="59"/>
      <c r="E9" s="59"/>
      <c r="F9" s="59"/>
      <c r="G9" s="59"/>
      <c r="H9" s="59"/>
      <c r="I9" s="59"/>
      <c r="J9" s="60"/>
    </row>
    <row r="10" spans="1:10" x14ac:dyDescent="0.25">
      <c r="A10" s="23" t="s">
        <v>35</v>
      </c>
      <c r="B10" s="58" t="s">
        <v>54</v>
      </c>
      <c r="C10" s="59"/>
      <c r="D10" s="59"/>
      <c r="E10" s="59"/>
      <c r="F10" s="59"/>
      <c r="G10" s="59"/>
      <c r="H10" s="59"/>
      <c r="I10" s="59"/>
      <c r="J10" s="60"/>
    </row>
    <row r="11" spans="1:10" ht="57" customHeight="1" x14ac:dyDescent="0.25">
      <c r="A11" s="3" t="s">
        <v>8</v>
      </c>
      <c r="B11" s="41" t="s">
        <v>55</v>
      </c>
      <c r="C11" s="41"/>
      <c r="D11" s="41"/>
      <c r="E11" s="41"/>
      <c r="F11" s="41"/>
      <c r="G11" s="41"/>
      <c r="H11" s="41"/>
      <c r="I11" s="41"/>
      <c r="J11" s="42"/>
    </row>
    <row r="12" spans="1:10" ht="48" customHeight="1" x14ac:dyDescent="0.25">
      <c r="A12" s="3" t="s">
        <v>9</v>
      </c>
      <c r="B12" s="41" t="s">
        <v>56</v>
      </c>
      <c r="C12" s="41"/>
      <c r="D12" s="41"/>
      <c r="E12" s="41"/>
      <c r="F12" s="41"/>
      <c r="G12" s="41"/>
      <c r="H12" s="41"/>
      <c r="I12" s="41"/>
      <c r="J12" s="42"/>
    </row>
    <row r="13" spans="1:10" ht="15.75" x14ac:dyDescent="0.25">
      <c r="A13" s="35" t="s">
        <v>10</v>
      </c>
      <c r="B13" s="36"/>
      <c r="C13" s="36"/>
      <c r="D13" s="36"/>
      <c r="E13" s="36"/>
      <c r="F13" s="36"/>
      <c r="G13" s="36"/>
      <c r="H13" s="36"/>
      <c r="I13" s="36"/>
      <c r="J13" s="37"/>
    </row>
    <row r="14" spans="1:10" ht="27.75" customHeight="1" x14ac:dyDescent="0.25">
      <c r="A14" s="3" t="s">
        <v>11</v>
      </c>
      <c r="B14" s="6">
        <v>2.2000000000000002</v>
      </c>
      <c r="C14" s="31" t="s">
        <v>58</v>
      </c>
      <c r="D14" s="31"/>
      <c r="E14" s="31"/>
      <c r="F14" s="31"/>
      <c r="G14" s="31"/>
      <c r="H14" s="31"/>
      <c r="I14" s="31"/>
      <c r="J14" s="31"/>
    </row>
    <row r="15" spans="1:10" ht="26.25" customHeight="1" x14ac:dyDescent="0.25">
      <c r="A15" s="3" t="s">
        <v>12</v>
      </c>
      <c r="B15" s="6">
        <v>23.23</v>
      </c>
      <c r="C15" s="31" t="s">
        <v>57</v>
      </c>
      <c r="D15" s="31"/>
      <c r="E15" s="31"/>
      <c r="F15" s="31"/>
      <c r="G15" s="31"/>
      <c r="H15" s="31"/>
      <c r="I15" s="31"/>
      <c r="J15" s="31"/>
    </row>
    <row r="16" spans="1:10" ht="29.25" customHeight="1" x14ac:dyDescent="0.25">
      <c r="A16" s="3" t="s">
        <v>13</v>
      </c>
      <c r="B16" s="7" t="s">
        <v>60</v>
      </c>
      <c r="C16" s="31" t="s">
        <v>59</v>
      </c>
      <c r="D16" s="31"/>
      <c r="E16" s="31"/>
      <c r="F16" s="31"/>
      <c r="G16" s="31"/>
      <c r="H16" s="31"/>
      <c r="I16" s="31"/>
      <c r="J16" s="31"/>
    </row>
    <row r="17" spans="1:10" ht="15.75" x14ac:dyDescent="0.25">
      <c r="A17" s="35" t="s">
        <v>62</v>
      </c>
      <c r="B17" s="36"/>
      <c r="C17" s="36"/>
      <c r="D17" s="36"/>
      <c r="E17" s="36"/>
      <c r="F17" s="36"/>
      <c r="G17" s="36"/>
      <c r="H17" s="36"/>
      <c r="I17" s="36"/>
      <c r="J17" s="37"/>
    </row>
    <row r="18" spans="1:10" ht="29.25" customHeight="1" x14ac:dyDescent="0.25">
      <c r="A18" s="3" t="s">
        <v>14</v>
      </c>
      <c r="B18" s="41" t="s">
        <v>61</v>
      </c>
      <c r="C18" s="41"/>
      <c r="D18" s="41"/>
      <c r="E18" s="41"/>
      <c r="F18" s="41"/>
      <c r="G18" s="41"/>
      <c r="H18" s="41"/>
      <c r="I18" s="41"/>
      <c r="J18" s="42"/>
    </row>
    <row r="19" spans="1:10" ht="78.75" customHeight="1" x14ac:dyDescent="0.25">
      <c r="A19" s="8" t="s">
        <v>15</v>
      </c>
      <c r="B19" s="41" t="s">
        <v>63</v>
      </c>
      <c r="C19" s="41"/>
      <c r="D19" s="41"/>
      <c r="E19" s="41"/>
      <c r="F19" s="41"/>
      <c r="G19" s="41"/>
      <c r="H19" s="41"/>
      <c r="I19" s="41"/>
      <c r="J19" s="42"/>
    </row>
    <row r="20" spans="1:10" ht="34.5" customHeight="1" x14ac:dyDescent="0.25">
      <c r="A20" s="8" t="s">
        <v>16</v>
      </c>
      <c r="B20" s="41" t="s">
        <v>64</v>
      </c>
      <c r="C20" s="41"/>
      <c r="D20" s="41"/>
      <c r="E20" s="41"/>
      <c r="F20" s="41"/>
      <c r="G20" s="41"/>
      <c r="H20" s="41"/>
      <c r="I20" s="41"/>
      <c r="J20" s="42"/>
    </row>
    <row r="21" spans="1:10" ht="35.25" customHeight="1" x14ac:dyDescent="0.25">
      <c r="A21" s="8" t="s">
        <v>36</v>
      </c>
      <c r="B21" s="41" t="s">
        <v>65</v>
      </c>
      <c r="C21" s="41"/>
      <c r="D21" s="41"/>
      <c r="E21" s="41"/>
      <c r="F21" s="41"/>
      <c r="G21" s="41"/>
      <c r="H21" s="41"/>
      <c r="I21" s="41"/>
      <c r="J21" s="42"/>
    </row>
    <row r="22" spans="1:10" ht="15.75" x14ac:dyDescent="0.25">
      <c r="A22" s="35" t="s">
        <v>17</v>
      </c>
      <c r="B22" s="36"/>
      <c r="C22" s="36"/>
      <c r="D22" s="36"/>
      <c r="E22" s="36"/>
      <c r="F22" s="36"/>
      <c r="G22" s="36"/>
      <c r="H22" s="36"/>
      <c r="I22" s="36"/>
      <c r="J22" s="37"/>
    </row>
    <row r="23" spans="1:10" ht="15.75" x14ac:dyDescent="0.25">
      <c r="A23" s="38" t="s">
        <v>18</v>
      </c>
      <c r="B23" s="39"/>
      <c r="C23" s="39"/>
      <c r="D23" s="39"/>
      <c r="E23" s="39"/>
      <c r="F23" s="39"/>
      <c r="G23" s="39"/>
      <c r="H23" s="39"/>
      <c r="I23" s="39"/>
      <c r="J23" s="40"/>
    </row>
    <row r="24" spans="1:10" ht="15" customHeight="1" x14ac:dyDescent="0.25">
      <c r="A24" s="43" t="s">
        <v>19</v>
      </c>
      <c r="B24" s="44"/>
      <c r="C24" s="61" t="s">
        <v>20</v>
      </c>
      <c r="D24" s="62"/>
      <c r="E24" s="62"/>
      <c r="F24" s="62" t="s">
        <v>21</v>
      </c>
      <c r="G24" s="62"/>
      <c r="H24" s="44"/>
      <c r="I24" s="61" t="s">
        <v>22</v>
      </c>
      <c r="J24" s="80"/>
    </row>
    <row r="25" spans="1:10" x14ac:dyDescent="0.25">
      <c r="A25" s="76">
        <v>68316440</v>
      </c>
      <c r="B25" s="77"/>
      <c r="C25" s="66">
        <v>76716440</v>
      </c>
      <c r="D25" s="67"/>
      <c r="E25" s="68"/>
      <c r="F25" s="66">
        <v>53161925</v>
      </c>
      <c r="G25" s="67"/>
      <c r="H25" s="68"/>
      <c r="I25" s="78">
        <f>+IF(F25&gt;0,F25/C25,0)</f>
        <v>0.69296652712247853</v>
      </c>
      <c r="J25" s="79"/>
    </row>
    <row r="26" spans="1:10" ht="15.75" x14ac:dyDescent="0.25">
      <c r="A26" s="38" t="s">
        <v>23</v>
      </c>
      <c r="B26" s="39"/>
      <c r="C26" s="39"/>
      <c r="D26" s="39"/>
      <c r="E26" s="39"/>
      <c r="F26" s="39"/>
      <c r="G26" s="39"/>
      <c r="H26" s="39"/>
      <c r="I26" s="39"/>
      <c r="J26" s="40"/>
    </row>
    <row r="27" spans="1:10" x14ac:dyDescent="0.25">
      <c r="A27" s="4"/>
      <c r="B27"/>
      <c r="C27" s="63" t="s">
        <v>48</v>
      </c>
      <c r="D27" s="64"/>
      <c r="E27" s="63" t="s">
        <v>46</v>
      </c>
      <c r="F27" s="64"/>
      <c r="G27" s="63" t="s">
        <v>47</v>
      </c>
      <c r="H27" s="63"/>
      <c r="I27" s="63" t="s">
        <v>24</v>
      </c>
      <c r="J27" s="65"/>
    </row>
    <row r="28" spans="1:10" ht="38.25" x14ac:dyDescent="0.25">
      <c r="A28" s="9" t="s">
        <v>25</v>
      </c>
      <c r="B28" s="10" t="s">
        <v>26</v>
      </c>
      <c r="C28" s="10" t="s">
        <v>37</v>
      </c>
      <c r="D28" s="10" t="s">
        <v>38</v>
      </c>
      <c r="E28" s="10" t="s">
        <v>40</v>
      </c>
      <c r="F28" s="10" t="s">
        <v>41</v>
      </c>
      <c r="G28" s="10" t="s">
        <v>42</v>
      </c>
      <c r="H28" s="10" t="s">
        <v>43</v>
      </c>
      <c r="I28" s="10" t="s">
        <v>44</v>
      </c>
      <c r="J28" s="11" t="s">
        <v>45</v>
      </c>
    </row>
    <row r="29" spans="1:10" ht="24" x14ac:dyDescent="0.25">
      <c r="A29" s="12" t="s">
        <v>66</v>
      </c>
      <c r="B29" s="13" t="s">
        <v>68</v>
      </c>
      <c r="C29" s="14">
        <v>3200</v>
      </c>
      <c r="D29" s="15">
        <v>59911440</v>
      </c>
      <c r="E29" s="15">
        <v>800</v>
      </c>
      <c r="F29" s="15">
        <v>15000000</v>
      </c>
      <c r="G29" s="16">
        <v>819</v>
      </c>
      <c r="H29" s="15">
        <v>24690910.239999998</v>
      </c>
      <c r="I29" s="17">
        <f>IF(G29&gt;0,G29/C29,0)</f>
        <v>0.25593749999999998</v>
      </c>
      <c r="J29" s="18">
        <f>IF(H29&gt;0,H29/D29,0)</f>
        <v>0.41212346490086033</v>
      </c>
    </row>
    <row r="30" spans="1:10" x14ac:dyDescent="0.25">
      <c r="A30" s="81"/>
      <c r="B30" s="82"/>
      <c r="C30" s="83"/>
      <c r="D30" s="84"/>
      <c r="E30" s="15"/>
      <c r="F30" s="15"/>
      <c r="G30" s="85"/>
      <c r="H30" s="84"/>
      <c r="I30" s="17"/>
      <c r="J30" s="18"/>
    </row>
    <row r="31" spans="1:10" ht="36" x14ac:dyDescent="0.25">
      <c r="A31" s="12" t="s">
        <v>67</v>
      </c>
      <c r="B31" s="13" t="s">
        <v>69</v>
      </c>
      <c r="C31" s="14">
        <v>14500</v>
      </c>
      <c r="D31" s="15">
        <v>8405000</v>
      </c>
      <c r="E31" s="15">
        <v>4000</v>
      </c>
      <c r="F31" s="15">
        <v>2317000</v>
      </c>
      <c r="G31" s="16">
        <v>1256</v>
      </c>
      <c r="H31" s="15">
        <v>7452364.7999999998</v>
      </c>
      <c r="I31" s="17">
        <f>IF(G31&gt;0,G31/C31,0)</f>
        <v>8.6620689655172417E-2</v>
      </c>
      <c r="J31" s="18">
        <f>IF(H31&gt;0,H31/D31,0)</f>
        <v>0.88665851279000596</v>
      </c>
    </row>
    <row r="32" spans="1:10" ht="15" customHeight="1" x14ac:dyDescent="0.25">
      <c r="A32" s="38" t="s">
        <v>27</v>
      </c>
      <c r="B32" s="39"/>
      <c r="C32" s="39"/>
      <c r="D32" s="39"/>
      <c r="E32" s="39"/>
      <c r="F32" s="39"/>
      <c r="G32" s="39"/>
      <c r="H32" s="39"/>
      <c r="I32" s="39"/>
      <c r="J32" s="40"/>
    </row>
    <row r="33" spans="1:49" ht="30" customHeight="1" x14ac:dyDescent="0.25">
      <c r="A33" s="19" t="s">
        <v>28</v>
      </c>
      <c r="B33" s="41" t="s">
        <v>80</v>
      </c>
      <c r="C33" s="41"/>
      <c r="D33" s="41"/>
      <c r="E33" s="41"/>
      <c r="F33" s="41"/>
      <c r="G33" s="41"/>
      <c r="H33" s="41"/>
      <c r="I33" s="41"/>
      <c r="J33" s="42"/>
      <c r="K33" s="41"/>
      <c r="L33" s="41"/>
      <c r="M33" s="41"/>
      <c r="N33" s="41"/>
      <c r="O33" s="41"/>
      <c r="P33" s="41"/>
      <c r="Q33" s="41"/>
      <c r="R33" s="42"/>
      <c r="S33" s="41"/>
      <c r="T33" s="41"/>
      <c r="U33" s="41"/>
      <c r="V33" s="41"/>
      <c r="W33" s="41"/>
      <c r="X33" s="41"/>
      <c r="Y33" s="41"/>
      <c r="Z33" s="41"/>
      <c r="AA33" s="42"/>
      <c r="AB33" s="41"/>
      <c r="AC33" s="41"/>
      <c r="AD33" s="41"/>
      <c r="AE33" s="41"/>
      <c r="AF33" s="41"/>
      <c r="AG33" s="41"/>
      <c r="AH33" s="41"/>
      <c r="AI33" s="41"/>
      <c r="AJ33" s="42"/>
      <c r="AK33" s="41"/>
      <c r="AL33" s="41"/>
      <c r="AM33" s="41"/>
      <c r="AN33" s="41"/>
      <c r="AO33" s="41"/>
      <c r="AP33" s="41"/>
      <c r="AQ33" s="41"/>
      <c r="AR33" s="41"/>
      <c r="AS33" s="42"/>
      <c r="AT33" s="41"/>
      <c r="AU33" s="41"/>
      <c r="AV33" s="41"/>
      <c r="AW33" s="41"/>
    </row>
    <row r="34" spans="1:49" ht="85.5" customHeight="1" x14ac:dyDescent="0.25">
      <c r="A34" s="19" t="s">
        <v>29</v>
      </c>
      <c r="B34" s="41" t="s">
        <v>79</v>
      </c>
      <c r="C34" s="41"/>
      <c r="D34" s="41"/>
      <c r="E34" s="41"/>
      <c r="F34" s="41"/>
      <c r="G34" s="41"/>
      <c r="H34" s="41"/>
      <c r="I34" s="41"/>
      <c r="J34" s="42"/>
    </row>
    <row r="35" spans="1:49" ht="59.25" customHeight="1" x14ac:dyDescent="0.25">
      <c r="A35" s="19" t="s">
        <v>30</v>
      </c>
      <c r="B35" s="41" t="s">
        <v>88</v>
      </c>
      <c r="C35" s="41"/>
      <c r="D35" s="41"/>
      <c r="E35" s="41"/>
      <c r="F35" s="41"/>
      <c r="G35" s="41"/>
      <c r="H35" s="41"/>
      <c r="I35" s="41"/>
      <c r="J35" s="42"/>
    </row>
    <row r="36" spans="1:49" ht="36" customHeight="1" x14ac:dyDescent="0.25">
      <c r="A36" s="19" t="s">
        <v>31</v>
      </c>
      <c r="B36" s="41" t="s">
        <v>111</v>
      </c>
      <c r="C36" s="41"/>
      <c r="D36" s="41"/>
      <c r="E36" s="41"/>
      <c r="F36" s="41"/>
      <c r="G36" s="41"/>
      <c r="H36" s="41"/>
      <c r="I36" s="41"/>
      <c r="J36" s="42"/>
    </row>
    <row r="37" spans="1:49" ht="26.25" customHeight="1" x14ac:dyDescent="0.25">
      <c r="A37" s="19" t="s">
        <v>28</v>
      </c>
      <c r="B37" s="41" t="s">
        <v>81</v>
      </c>
      <c r="C37" s="41"/>
      <c r="D37" s="41"/>
      <c r="E37" s="41"/>
      <c r="F37" s="41"/>
      <c r="G37" s="41"/>
      <c r="H37" s="41"/>
      <c r="I37" s="41"/>
      <c r="J37" s="42"/>
      <c r="K37" s="41"/>
      <c r="L37" s="41"/>
      <c r="M37" s="41"/>
      <c r="N37" s="41"/>
      <c r="O37" s="41"/>
      <c r="P37" s="41"/>
      <c r="Q37" s="41"/>
      <c r="R37" s="42"/>
      <c r="S37" s="41"/>
      <c r="T37" s="41"/>
      <c r="U37" s="41"/>
      <c r="V37" s="41"/>
      <c r="W37" s="41"/>
      <c r="X37" s="41"/>
      <c r="Y37" s="41"/>
      <c r="Z37" s="41"/>
      <c r="AA37" s="42"/>
      <c r="AB37" s="41"/>
      <c r="AC37" s="41"/>
      <c r="AD37" s="41"/>
      <c r="AE37" s="41"/>
      <c r="AF37" s="41"/>
      <c r="AG37" s="41"/>
      <c r="AH37" s="41"/>
      <c r="AI37" s="41"/>
      <c r="AJ37" s="42"/>
      <c r="AK37" s="41"/>
      <c r="AL37" s="41"/>
      <c r="AM37" s="41"/>
      <c r="AN37" s="41"/>
      <c r="AO37" s="41"/>
      <c r="AP37" s="41"/>
      <c r="AQ37" s="41"/>
      <c r="AR37" s="41"/>
      <c r="AS37" s="42"/>
      <c r="AT37" s="41"/>
      <c r="AU37" s="41"/>
      <c r="AV37" s="41"/>
      <c r="AW37" s="41"/>
    </row>
    <row r="38" spans="1:49" ht="59.25" customHeight="1" x14ac:dyDescent="0.25">
      <c r="A38" s="19" t="s">
        <v>29</v>
      </c>
      <c r="B38" s="41" t="s">
        <v>82</v>
      </c>
      <c r="C38" s="41"/>
      <c r="D38" s="41"/>
      <c r="E38" s="41"/>
      <c r="F38" s="41"/>
      <c r="G38" s="41"/>
      <c r="H38" s="41"/>
      <c r="I38" s="41"/>
      <c r="J38" s="42"/>
    </row>
    <row r="39" spans="1:49" ht="36" customHeight="1" x14ac:dyDescent="0.25">
      <c r="A39" s="19" t="s">
        <v>30</v>
      </c>
      <c r="B39" s="41" t="s">
        <v>89</v>
      </c>
      <c r="C39" s="41"/>
      <c r="D39" s="41"/>
      <c r="E39" s="41"/>
      <c r="F39" s="41"/>
      <c r="G39" s="41"/>
      <c r="H39" s="41"/>
      <c r="I39" s="41"/>
      <c r="J39" s="42"/>
    </row>
    <row r="40" spans="1:49" ht="30" x14ac:dyDescent="0.25">
      <c r="A40" s="19" t="s">
        <v>31</v>
      </c>
      <c r="B40" s="41" t="s">
        <v>90</v>
      </c>
      <c r="C40" s="41"/>
      <c r="D40" s="41"/>
      <c r="E40" s="41"/>
      <c r="F40" s="41"/>
      <c r="G40" s="41"/>
      <c r="H40" s="41"/>
      <c r="I40" s="41"/>
      <c r="J40" s="42"/>
    </row>
    <row r="41" spans="1:49" ht="15.75" x14ac:dyDescent="0.25">
      <c r="A41" s="35" t="s">
        <v>32</v>
      </c>
      <c r="B41" s="36"/>
      <c r="C41" s="36"/>
      <c r="D41" s="36"/>
      <c r="E41" s="36"/>
      <c r="F41" s="36"/>
      <c r="G41" s="36"/>
      <c r="H41" s="36"/>
      <c r="I41" s="36"/>
      <c r="J41" s="37"/>
    </row>
    <row r="42" spans="1:49" ht="27.75" customHeight="1" x14ac:dyDescent="0.25">
      <c r="A42" s="69" t="s">
        <v>33</v>
      </c>
      <c r="B42" s="70"/>
      <c r="C42" s="70"/>
      <c r="D42" s="70"/>
      <c r="E42" s="70"/>
      <c r="F42" s="70"/>
      <c r="G42" s="70"/>
      <c r="H42" s="70"/>
      <c r="I42" s="70"/>
      <c r="J42" s="71"/>
    </row>
    <row r="43" spans="1:49" ht="84.75" customHeight="1" x14ac:dyDescent="0.25">
      <c r="A43" s="41" t="s">
        <v>91</v>
      </c>
      <c r="B43" s="41"/>
      <c r="C43" s="41"/>
      <c r="D43" s="41"/>
      <c r="E43" s="41"/>
      <c r="F43" s="41"/>
      <c r="G43" s="41"/>
      <c r="H43" s="41"/>
      <c r="I43" s="41"/>
      <c r="J43" s="41"/>
    </row>
    <row r="44" spans="1:49" x14ac:dyDescent="0.25">
      <c r="A44" s="24"/>
      <c r="B44" s="24"/>
      <c r="C44" s="24"/>
      <c r="D44" s="24"/>
      <c r="E44" s="24"/>
      <c r="F44" s="24"/>
      <c r="G44" s="24"/>
      <c r="H44" s="24"/>
      <c r="I44" s="24"/>
      <c r="J44" s="24"/>
    </row>
    <row r="45" spans="1:49" ht="29.25" customHeight="1" x14ac:dyDescent="0.25">
      <c r="A45" s="35" t="s">
        <v>70</v>
      </c>
      <c r="B45" s="36"/>
      <c r="C45" s="36"/>
      <c r="D45" s="36"/>
      <c r="E45" s="36"/>
      <c r="F45" s="36"/>
      <c r="G45" s="36"/>
      <c r="H45" s="36"/>
      <c r="I45" s="36"/>
      <c r="J45" s="37"/>
    </row>
    <row r="46" spans="1:49" ht="56.25" customHeight="1" x14ac:dyDescent="0.25">
      <c r="A46" s="3" t="s">
        <v>14</v>
      </c>
      <c r="B46" s="41" t="s">
        <v>71</v>
      </c>
      <c r="C46" s="41"/>
      <c r="D46" s="41"/>
      <c r="E46" s="41"/>
      <c r="F46" s="41"/>
      <c r="G46" s="41"/>
      <c r="H46" s="41"/>
      <c r="I46" s="41"/>
      <c r="J46" s="42"/>
    </row>
    <row r="47" spans="1:49" ht="57.75" customHeight="1" x14ac:dyDescent="0.25">
      <c r="A47" s="8" t="s">
        <v>15</v>
      </c>
      <c r="B47" s="41" t="s">
        <v>72</v>
      </c>
      <c r="C47" s="41"/>
      <c r="D47" s="41"/>
      <c r="E47" s="41"/>
      <c r="F47" s="41"/>
      <c r="G47" s="41"/>
      <c r="H47" s="41"/>
      <c r="I47" s="41"/>
      <c r="J47" s="42"/>
    </row>
    <row r="48" spans="1:49" ht="35.25" customHeight="1" x14ac:dyDescent="0.25">
      <c r="A48" s="8" t="s">
        <v>16</v>
      </c>
      <c r="B48" s="41" t="s">
        <v>73</v>
      </c>
      <c r="C48" s="41"/>
      <c r="D48" s="41"/>
      <c r="E48" s="41"/>
      <c r="F48" s="41"/>
      <c r="G48" s="41"/>
      <c r="H48" s="41"/>
      <c r="I48" s="41"/>
      <c r="J48" s="42"/>
    </row>
    <row r="49" spans="1:10" ht="36" customHeight="1" x14ac:dyDescent="0.25">
      <c r="A49" s="8" t="s">
        <v>36</v>
      </c>
      <c r="B49" s="41" t="s">
        <v>74</v>
      </c>
      <c r="C49" s="41"/>
      <c r="D49" s="41"/>
      <c r="E49" s="41"/>
      <c r="F49" s="41"/>
      <c r="G49" s="41"/>
      <c r="H49" s="41"/>
      <c r="I49" s="41"/>
      <c r="J49" s="42"/>
    </row>
    <row r="50" spans="1:10" ht="15.75" x14ac:dyDescent="0.25">
      <c r="A50" s="35" t="s">
        <v>17</v>
      </c>
      <c r="B50" s="36"/>
      <c r="C50" s="36"/>
      <c r="D50" s="36"/>
      <c r="E50" s="36"/>
      <c r="F50" s="36"/>
      <c r="G50" s="36"/>
      <c r="H50" s="36"/>
      <c r="I50" s="36"/>
      <c r="J50" s="37"/>
    </row>
    <row r="51" spans="1:10" ht="15" customHeight="1" x14ac:dyDescent="0.25">
      <c r="A51" s="38" t="s">
        <v>18</v>
      </c>
      <c r="B51" s="39"/>
      <c r="C51" s="39"/>
      <c r="D51" s="39"/>
      <c r="E51" s="39"/>
      <c r="F51" s="39"/>
      <c r="G51" s="39"/>
      <c r="H51" s="39"/>
      <c r="I51" s="39"/>
      <c r="J51" s="40"/>
    </row>
    <row r="52" spans="1:10" x14ac:dyDescent="0.25">
      <c r="A52" s="43" t="s">
        <v>19</v>
      </c>
      <c r="B52" s="44"/>
      <c r="C52" s="61" t="s">
        <v>20</v>
      </c>
      <c r="D52" s="62"/>
      <c r="E52" s="62"/>
      <c r="F52" s="62" t="s">
        <v>21</v>
      </c>
      <c r="G52" s="62"/>
      <c r="H52" s="44"/>
      <c r="I52" s="61" t="s">
        <v>22</v>
      </c>
      <c r="J52" s="80"/>
    </row>
    <row r="53" spans="1:10" x14ac:dyDescent="0.25">
      <c r="A53" s="76">
        <v>54345000</v>
      </c>
      <c r="B53" s="77"/>
      <c r="C53" s="66">
        <v>105416935</v>
      </c>
      <c r="D53" s="67"/>
      <c r="E53" s="68"/>
      <c r="F53" s="66">
        <v>27807072</v>
      </c>
      <c r="G53" s="67"/>
      <c r="H53" s="68"/>
      <c r="I53" s="78">
        <f>+IF(F53&gt;0,F53/C53,0)</f>
        <v>0.26378182974111325</v>
      </c>
      <c r="J53" s="79"/>
    </row>
    <row r="54" spans="1:10" ht="15.75" x14ac:dyDescent="0.25">
      <c r="A54" s="38" t="s">
        <v>23</v>
      </c>
      <c r="B54" s="39"/>
      <c r="C54" s="39"/>
      <c r="D54" s="39"/>
      <c r="E54" s="39"/>
      <c r="F54" s="39"/>
      <c r="G54" s="39"/>
      <c r="H54" s="39"/>
      <c r="I54" s="39"/>
      <c r="J54" s="40"/>
    </row>
    <row r="55" spans="1:10" x14ac:dyDescent="0.25">
      <c r="A55" s="4"/>
      <c r="B55"/>
      <c r="C55" s="63" t="s">
        <v>48</v>
      </c>
      <c r="D55" s="64"/>
      <c r="E55" s="63" t="s">
        <v>46</v>
      </c>
      <c r="F55" s="64"/>
      <c r="G55" s="63" t="s">
        <v>47</v>
      </c>
      <c r="H55" s="63"/>
      <c r="I55" s="63" t="s">
        <v>24</v>
      </c>
      <c r="J55" s="65"/>
    </row>
    <row r="56" spans="1:10" ht="38.25" x14ac:dyDescent="0.25">
      <c r="A56" s="9" t="s">
        <v>25</v>
      </c>
      <c r="B56" s="10" t="s">
        <v>26</v>
      </c>
      <c r="C56" s="10" t="s">
        <v>37</v>
      </c>
      <c r="D56" s="10" t="s">
        <v>38</v>
      </c>
      <c r="E56" s="10" t="s">
        <v>40</v>
      </c>
      <c r="F56" s="10" t="s">
        <v>41</v>
      </c>
      <c r="G56" s="10" t="s">
        <v>42</v>
      </c>
      <c r="H56" s="10" t="s">
        <v>43</v>
      </c>
      <c r="I56" s="10" t="s">
        <v>44</v>
      </c>
      <c r="J56" s="11" t="s">
        <v>45</v>
      </c>
    </row>
    <row r="57" spans="1:10" ht="52.5" customHeight="1" x14ac:dyDescent="0.25">
      <c r="A57" s="12" t="s">
        <v>76</v>
      </c>
      <c r="B57" s="13" t="s">
        <v>78</v>
      </c>
      <c r="C57" s="14">
        <v>200</v>
      </c>
      <c r="D57" s="15">
        <v>5670000</v>
      </c>
      <c r="E57" s="15">
        <v>50</v>
      </c>
      <c r="F57" s="15">
        <v>1417500</v>
      </c>
      <c r="G57" s="16">
        <v>22</v>
      </c>
      <c r="H57" s="15">
        <v>1942993.45</v>
      </c>
      <c r="I57" s="17">
        <f>IF(G57&gt;0,G57/C57,0)</f>
        <v>0.11</v>
      </c>
      <c r="J57" s="18">
        <f>IF(H57&gt;0,H57/D57,0)</f>
        <v>0.34267962081128744</v>
      </c>
    </row>
    <row r="58" spans="1:10" ht="48" x14ac:dyDescent="0.25">
      <c r="A58" s="12" t="s">
        <v>75</v>
      </c>
      <c r="B58" s="13" t="s">
        <v>77</v>
      </c>
      <c r="C58" s="14">
        <v>6000</v>
      </c>
      <c r="D58" s="15">
        <v>63675000</v>
      </c>
      <c r="E58" s="15">
        <v>1000</v>
      </c>
      <c r="F58" s="15">
        <v>10612000</v>
      </c>
      <c r="G58" s="16">
        <v>1737</v>
      </c>
      <c r="H58" s="15">
        <v>27807071.5</v>
      </c>
      <c r="I58" s="17">
        <f>IF(G58&gt;0,G58/C58,0)</f>
        <v>0.28949999999999998</v>
      </c>
      <c r="J58" s="18">
        <f>IF(H58&gt;0,H58/D58,0)</f>
        <v>0.43670312524538674</v>
      </c>
    </row>
    <row r="59" spans="1:10" ht="15" customHeight="1" x14ac:dyDescent="0.25">
      <c r="A59" s="38" t="s">
        <v>27</v>
      </c>
      <c r="B59" s="39"/>
      <c r="C59" s="39"/>
      <c r="D59" s="39"/>
      <c r="E59" s="39"/>
      <c r="F59" s="39"/>
      <c r="G59" s="39"/>
      <c r="H59" s="39"/>
      <c r="I59" s="39"/>
      <c r="J59" s="40"/>
    </row>
    <row r="60" spans="1:10" ht="30" customHeight="1" x14ac:dyDescent="0.25">
      <c r="A60" s="19" t="s">
        <v>28</v>
      </c>
      <c r="B60" s="41" t="s">
        <v>83</v>
      </c>
      <c r="C60" s="41"/>
      <c r="D60" s="41"/>
      <c r="E60" s="41"/>
      <c r="F60" s="41"/>
      <c r="G60" s="41"/>
      <c r="H60" s="41"/>
      <c r="I60" s="41"/>
      <c r="J60" s="42"/>
    </row>
    <row r="61" spans="1:10" ht="48.75" customHeight="1" x14ac:dyDescent="0.25">
      <c r="A61" s="19" t="s">
        <v>29</v>
      </c>
      <c r="B61" s="41" t="s">
        <v>84</v>
      </c>
      <c r="C61" s="41"/>
      <c r="D61" s="41"/>
      <c r="E61" s="41"/>
      <c r="F61" s="41"/>
      <c r="G61" s="41"/>
      <c r="H61" s="41"/>
      <c r="I61" s="41"/>
      <c r="J61" s="42"/>
    </row>
    <row r="62" spans="1:10" ht="31.5" customHeight="1" x14ac:dyDescent="0.25">
      <c r="A62" s="19" t="s">
        <v>30</v>
      </c>
      <c r="B62" s="41" t="s">
        <v>92</v>
      </c>
      <c r="C62" s="41"/>
      <c r="D62" s="41"/>
      <c r="E62" s="41"/>
      <c r="F62" s="41"/>
      <c r="G62" s="41"/>
      <c r="H62" s="41"/>
      <c r="I62" s="41"/>
      <c r="J62" s="42"/>
    </row>
    <row r="63" spans="1:10" ht="15" customHeight="1" x14ac:dyDescent="0.25">
      <c r="A63" s="19" t="s">
        <v>31</v>
      </c>
      <c r="B63" s="41" t="s">
        <v>93</v>
      </c>
      <c r="C63" s="41"/>
      <c r="D63" s="41"/>
      <c r="E63" s="41"/>
      <c r="F63" s="41"/>
      <c r="G63" s="41"/>
      <c r="H63" s="41"/>
      <c r="I63" s="41"/>
      <c r="J63" s="42"/>
    </row>
    <row r="64" spans="1:10" ht="25.5" customHeight="1" x14ac:dyDescent="0.25">
      <c r="A64" s="19" t="s">
        <v>28</v>
      </c>
      <c r="B64" s="41" t="s">
        <v>85</v>
      </c>
      <c r="C64" s="41"/>
      <c r="D64" s="41"/>
      <c r="E64" s="41"/>
      <c r="F64" s="41"/>
      <c r="G64" s="41"/>
      <c r="H64" s="41"/>
      <c r="I64" s="41"/>
      <c r="J64" s="42"/>
    </row>
    <row r="65" spans="1:10" ht="37.5" customHeight="1" x14ac:dyDescent="0.25">
      <c r="A65" s="19" t="s">
        <v>29</v>
      </c>
      <c r="B65" s="41" t="s">
        <v>86</v>
      </c>
      <c r="C65" s="41"/>
      <c r="D65" s="41"/>
      <c r="E65" s="41"/>
      <c r="F65" s="41"/>
      <c r="G65" s="41"/>
      <c r="H65" s="41"/>
      <c r="I65" s="41"/>
      <c r="J65" s="42"/>
    </row>
    <row r="66" spans="1:10" ht="68.25" customHeight="1" x14ac:dyDescent="0.25">
      <c r="A66" s="19" t="s">
        <v>30</v>
      </c>
      <c r="B66" s="41" t="s">
        <v>94</v>
      </c>
      <c r="C66" s="41"/>
      <c r="D66" s="41"/>
      <c r="E66" s="41"/>
      <c r="F66" s="41"/>
      <c r="G66" s="41"/>
      <c r="H66" s="41"/>
      <c r="I66" s="41"/>
      <c r="J66" s="42"/>
    </row>
    <row r="67" spans="1:10" ht="59.25" customHeight="1" x14ac:dyDescent="0.25">
      <c r="A67" s="19" t="s">
        <v>31</v>
      </c>
      <c r="B67" s="41" t="s">
        <v>95</v>
      </c>
      <c r="C67" s="41"/>
      <c r="D67" s="41"/>
      <c r="E67" s="41"/>
      <c r="F67" s="41"/>
      <c r="G67" s="41"/>
      <c r="H67" s="41"/>
      <c r="I67" s="41"/>
      <c r="J67" s="42"/>
    </row>
    <row r="68" spans="1:10" ht="15.75" x14ac:dyDescent="0.25">
      <c r="A68" s="35" t="s">
        <v>32</v>
      </c>
      <c r="B68" s="36"/>
      <c r="C68" s="36"/>
      <c r="D68" s="36"/>
      <c r="E68" s="36"/>
      <c r="F68" s="36"/>
      <c r="G68" s="36"/>
      <c r="H68" s="36"/>
      <c r="I68" s="36"/>
      <c r="J68" s="37"/>
    </row>
    <row r="69" spans="1:10" ht="27.75" customHeight="1" x14ac:dyDescent="0.25">
      <c r="A69" s="69" t="s">
        <v>33</v>
      </c>
      <c r="B69" s="70"/>
      <c r="C69" s="70"/>
      <c r="D69" s="70"/>
      <c r="E69" s="70"/>
      <c r="F69" s="70"/>
      <c r="G69" s="70"/>
      <c r="H69" s="70"/>
      <c r="I69" s="70"/>
      <c r="J69" s="71"/>
    </row>
    <row r="70" spans="1:10" ht="30.75" customHeight="1" x14ac:dyDescent="0.25">
      <c r="A70" s="72" t="s">
        <v>96</v>
      </c>
      <c r="B70" s="73"/>
      <c r="C70" s="73"/>
      <c r="D70" s="73"/>
      <c r="E70" s="73"/>
      <c r="F70" s="73"/>
      <c r="G70" s="73"/>
      <c r="H70" s="73"/>
      <c r="I70" s="73"/>
      <c r="J70" s="74"/>
    </row>
    <row r="71" spans="1:10" x14ac:dyDescent="0.25">
      <c r="A71" s="75" t="s">
        <v>39</v>
      </c>
      <c r="B71" s="75"/>
      <c r="C71" s="75"/>
      <c r="D71" s="75"/>
      <c r="E71" s="75"/>
      <c r="F71" s="75"/>
      <c r="G71" s="75"/>
      <c r="H71" s="75"/>
      <c r="I71" s="75"/>
      <c r="J71" s="75"/>
    </row>
    <row r="72" spans="1:10" x14ac:dyDescent="0.25">
      <c r="A72" s="27" t="s">
        <v>49</v>
      </c>
      <c r="B72" s="28">
        <v>507795730</v>
      </c>
      <c r="G72" s="88"/>
      <c r="H72" s="88"/>
      <c r="I72" s="88"/>
    </row>
    <row r="73" spans="1:10" ht="15.75" thickBot="1" x14ac:dyDescent="0.3">
      <c r="A73" s="27" t="s">
        <v>50</v>
      </c>
      <c r="B73" s="28">
        <v>564795730</v>
      </c>
      <c r="F73" s="29"/>
      <c r="G73" s="29"/>
      <c r="H73" s="29"/>
      <c r="I73" s="29"/>
      <c r="J73" s="29"/>
    </row>
    <row r="74" spans="1:10" x14ac:dyDescent="0.25">
      <c r="A74" s="27" t="s">
        <v>51</v>
      </c>
      <c r="B74" s="28">
        <v>351678820</v>
      </c>
      <c r="F74" s="88" t="s">
        <v>97</v>
      </c>
      <c r="G74" s="88"/>
      <c r="H74" s="88"/>
      <c r="I74" s="88"/>
      <c r="J74" s="88"/>
    </row>
    <row r="75" spans="1:10" x14ac:dyDescent="0.25">
      <c r="F75" s="30" t="s">
        <v>98</v>
      </c>
      <c r="G75" s="30"/>
      <c r="H75" s="30"/>
      <c r="I75" s="30"/>
      <c r="J75" s="30"/>
    </row>
  </sheetData>
  <mergeCells count="97">
    <mergeCell ref="F74:J74"/>
    <mergeCell ref="F75:J75"/>
    <mergeCell ref="F73:J73"/>
    <mergeCell ref="AK33:AS33"/>
    <mergeCell ref="AT33:AW33"/>
    <mergeCell ref="B35:J35"/>
    <mergeCell ref="B36:J36"/>
    <mergeCell ref="B60:J60"/>
    <mergeCell ref="AK37:AS37"/>
    <mergeCell ref="AT37:AW37"/>
    <mergeCell ref="I55:J55"/>
    <mergeCell ref="A59:J59"/>
    <mergeCell ref="A53:B53"/>
    <mergeCell ref="C53:E53"/>
    <mergeCell ref="F53:H53"/>
    <mergeCell ref="I53:J53"/>
    <mergeCell ref="A54:J54"/>
    <mergeCell ref="A50:J50"/>
    <mergeCell ref="A51:J51"/>
    <mergeCell ref="B33:J33"/>
    <mergeCell ref="B34:J34"/>
    <mergeCell ref="K33:R33"/>
    <mergeCell ref="S33:AA33"/>
    <mergeCell ref="AB33:AJ33"/>
    <mergeCell ref="A69:J69"/>
    <mergeCell ref="A70:J70"/>
    <mergeCell ref="K37:R37"/>
    <mergeCell ref="S37:AA37"/>
    <mergeCell ref="AB37:AJ37"/>
    <mergeCell ref="B61:J61"/>
    <mergeCell ref="B62:J62"/>
    <mergeCell ref="B63:J63"/>
    <mergeCell ref="B64:J64"/>
    <mergeCell ref="B65:J65"/>
    <mergeCell ref="B66:J66"/>
    <mergeCell ref="B67:J67"/>
    <mergeCell ref="A68:J68"/>
    <mergeCell ref="C55:D55"/>
    <mergeCell ref="E55:F55"/>
    <mergeCell ref="G55:H55"/>
    <mergeCell ref="A52:B52"/>
    <mergeCell ref="C52:E52"/>
    <mergeCell ref="F52:H52"/>
    <mergeCell ref="I52:J52"/>
    <mergeCell ref="A45:J45"/>
    <mergeCell ref="B46:J46"/>
    <mergeCell ref="B47:J47"/>
    <mergeCell ref="B48:J48"/>
    <mergeCell ref="B49:J49"/>
    <mergeCell ref="A41:J41"/>
    <mergeCell ref="A42:J42"/>
    <mergeCell ref="A43:J43"/>
    <mergeCell ref="A71:J71"/>
    <mergeCell ref="B9:J9"/>
    <mergeCell ref="B10:J10"/>
    <mergeCell ref="B21:J21"/>
    <mergeCell ref="A32:J32"/>
    <mergeCell ref="B37:J37"/>
    <mergeCell ref="B38:J38"/>
    <mergeCell ref="B39:J39"/>
    <mergeCell ref="B40:J40"/>
    <mergeCell ref="A25:B25"/>
    <mergeCell ref="I25:J25"/>
    <mergeCell ref="A26:J26"/>
    <mergeCell ref="I24:J24"/>
    <mergeCell ref="C24:E24"/>
    <mergeCell ref="F24:H24"/>
    <mergeCell ref="C27:D27"/>
    <mergeCell ref="G27:H27"/>
    <mergeCell ref="I27:J27"/>
    <mergeCell ref="C25:E25"/>
    <mergeCell ref="F25:H25"/>
    <mergeCell ref="E27:F27"/>
    <mergeCell ref="A4:J4"/>
    <mergeCell ref="B8:J8"/>
    <mergeCell ref="B11:J11"/>
    <mergeCell ref="B12:J12"/>
    <mergeCell ref="A13:J13"/>
    <mergeCell ref="B1:J1"/>
    <mergeCell ref="B2:C2"/>
    <mergeCell ref="D2:H2"/>
    <mergeCell ref="B3:C3"/>
    <mergeCell ref="D3:H3"/>
    <mergeCell ref="G72:I72"/>
    <mergeCell ref="C15:J15"/>
    <mergeCell ref="A5:J5"/>
    <mergeCell ref="A6:J6"/>
    <mergeCell ref="A7:J7"/>
    <mergeCell ref="C14:J14"/>
    <mergeCell ref="C16:J16"/>
    <mergeCell ref="A17:J17"/>
    <mergeCell ref="B18:J18"/>
    <mergeCell ref="B19:J19"/>
    <mergeCell ref="B20:J20"/>
    <mergeCell ref="A22:J22"/>
    <mergeCell ref="A23:J23"/>
    <mergeCell ref="A24:B24"/>
  </mergeCells>
  <phoneticPr fontId="22" type="noConversion"/>
  <dataValidations count="16">
    <dataValidation allowBlank="1" showInputMessage="1" showErrorMessage="1" prompt="Monto ejecutado en el trimestre" sqref="H56:H58 H28:H31" xr:uid="{00000000-0002-0000-0000-000000000000}"/>
    <dataValidation allowBlank="1" showInputMessage="1" showErrorMessage="1" prompt="Meta alcanzada en el trimestre" sqref="G56:G58 G28:G31" xr:uid="{00000000-0002-0000-0000-000001000000}"/>
    <dataValidation allowBlank="1" showInputMessage="1" showErrorMessage="1" prompt="Monto presupuestado para el producto" sqref="F28 D56:D58 E57:F58 F56 E29:F31 D28:D31" xr:uid="{00000000-0002-0000-0000-000002000000}"/>
    <dataValidation allowBlank="1" showInputMessage="1" showErrorMessage="1" prompt="Meta anual del indicador" sqref="E28 C56:C58 E56 C28:C31" xr:uid="{00000000-0002-0000-0000-000003000000}"/>
    <dataValidation allowBlank="1" showInputMessage="1" showErrorMessage="1" prompt="Nombre del indicador" sqref="B56:B58 B28:B31" xr:uid="{00000000-0002-0000-0000-000004000000}"/>
    <dataValidation allowBlank="1" showInputMessage="1" showErrorMessage="1" prompt="Nombre de cada producto" sqref="A56:A58 A28:A31" xr:uid="{00000000-0002-0000-0000-000005000000}"/>
    <dataValidation allowBlank="1" showInputMessage="1" showErrorMessage="1" prompt="¿En qué consiste el programa?" sqref="B19:J19 B47:J47" xr:uid="{00000000-0002-0000-0000-000006000000}"/>
    <dataValidation allowBlank="1" showInputMessage="1" showErrorMessage="1" prompt="Presupuesto del programa" sqref="A25:C25 F25 A53:C53 F53" xr:uid="{00000000-0002-0000-0000-000007000000}"/>
    <dataValidation allowBlank="1" showInputMessage="1" showErrorMessage="1" prompt="Oportunidades de mejora identificadas" sqref="A70:J70 A43:A44 B44:J44" xr:uid="{00000000-0002-0000-0000-000008000000}"/>
    <dataValidation allowBlank="1" showInputMessage="1" showErrorMessage="1" prompt="De existir desvío, explicar razones." sqref="B40:J40 B36:J36 B67:J67 B63:J63" xr:uid="{00000000-0002-0000-0000-000009000000}"/>
    <dataValidation allowBlank="1" showInputMessage="1" showErrorMessage="1" prompt="1. Describir lo plasmado en el presupuesto_x000a_2. Describir lo alcanzado en términos financieros y de producción " sqref="B39:J39 B66:J66 B35:J35 B62:J62" xr:uid="{00000000-0002-0000-0000-00000A000000}"/>
    <dataValidation allowBlank="1" showInputMessage="1" showErrorMessage="1" prompt="¿En qué consiste el producto? su objetivo" sqref="B38:J38 B65:J65 B34:J34 B61:J61" xr:uid="{00000000-0002-0000-0000-00000B000000}"/>
    <dataValidation allowBlank="1" showInputMessage="1" showErrorMessage="1" prompt="Nombre del producto" sqref="B37:J37 B64:J64 B33:J33 B60:J60" xr:uid="{00000000-0002-0000-0000-00000C000000}"/>
    <dataValidation allowBlank="1" showInputMessage="1" showErrorMessage="1" prompt="¿A quién va dirigido el programa?, ¿qué característica tiene esta población que requiere ser beneficiada?" sqref="B20:J20 B48:J48"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62" orientation="portrait" r:id="rId1"/>
  <rowBreaks count="1" manualBreakCount="1">
    <brk id="38" max="9" man="1"/>
  </rowBreaks>
  <ignoredErrors>
    <ignoredError sqref="I29" unlockedFormula="1"/>
  </ignoredErrors>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ADC47-4982-4301-A84F-E5D0B24A889B}">
  <dimension ref="B1:E11"/>
  <sheetViews>
    <sheetView workbookViewId="0">
      <selection activeCell="E17" sqref="E17"/>
    </sheetView>
  </sheetViews>
  <sheetFormatPr baseColWidth="10" defaultRowHeight="15" x14ac:dyDescent="0.25"/>
  <cols>
    <col min="2" max="2" width="12.7109375" bestFit="1" customWidth="1"/>
    <col min="3" max="3" width="14.140625" bestFit="1" customWidth="1"/>
    <col min="4" max="4" width="13.140625" bestFit="1" customWidth="1"/>
    <col min="5" max="5" width="18.42578125" bestFit="1" customWidth="1"/>
  </cols>
  <sheetData>
    <row r="1" spans="2:5" x14ac:dyDescent="0.25">
      <c r="C1" t="s">
        <v>108</v>
      </c>
      <c r="D1" t="s">
        <v>109</v>
      </c>
      <c r="E1" t="s">
        <v>110</v>
      </c>
    </row>
    <row r="2" spans="2:5" x14ac:dyDescent="0.25">
      <c r="B2" t="s">
        <v>99</v>
      </c>
      <c r="C2" s="86">
        <v>1055681</v>
      </c>
      <c r="D2" s="86">
        <v>80252</v>
      </c>
      <c r="E2" s="86">
        <v>12120909</v>
      </c>
    </row>
    <row r="3" spans="2:5" x14ac:dyDescent="0.25">
      <c r="B3" t="s">
        <v>100</v>
      </c>
      <c r="C3" s="86">
        <v>7029911</v>
      </c>
      <c r="D3" s="86">
        <v>178509</v>
      </c>
      <c r="E3" s="86">
        <v>18074357</v>
      </c>
    </row>
    <row r="4" spans="2:5" x14ac:dyDescent="0.25">
      <c r="B4" t="s">
        <v>101</v>
      </c>
      <c r="C4" s="86">
        <v>1281830</v>
      </c>
      <c r="D4" s="86"/>
      <c r="E4" s="86">
        <v>39455877</v>
      </c>
    </row>
    <row r="5" spans="2:5" x14ac:dyDescent="0.25">
      <c r="B5" t="s">
        <v>102</v>
      </c>
      <c r="C5" s="86">
        <v>3716537</v>
      </c>
      <c r="D5" s="86"/>
      <c r="E5" s="86">
        <v>41961003</v>
      </c>
    </row>
    <row r="6" spans="2:5" x14ac:dyDescent="0.25">
      <c r="B6" t="s">
        <v>103</v>
      </c>
      <c r="C6" s="86">
        <v>1677730</v>
      </c>
      <c r="D6" s="86"/>
      <c r="E6" s="86">
        <v>40777794</v>
      </c>
    </row>
    <row r="7" spans="2:5" x14ac:dyDescent="0.25">
      <c r="B7" t="s">
        <v>104</v>
      </c>
      <c r="C7" s="86">
        <v>11031228</v>
      </c>
      <c r="D7" s="86"/>
      <c r="E7" s="86">
        <v>47573516</v>
      </c>
    </row>
    <row r="8" spans="2:5" x14ac:dyDescent="0.25">
      <c r="B8" t="s">
        <v>105</v>
      </c>
      <c r="C8" s="86">
        <v>16695142</v>
      </c>
      <c r="D8" s="86">
        <v>5686243</v>
      </c>
      <c r="E8" s="86">
        <v>57052706</v>
      </c>
    </row>
    <row r="9" spans="2:5" x14ac:dyDescent="0.25">
      <c r="B9" t="s">
        <v>106</v>
      </c>
      <c r="C9" s="86">
        <v>4032187</v>
      </c>
      <c r="D9" s="86"/>
      <c r="E9" s="86">
        <v>47314521</v>
      </c>
    </row>
    <row r="10" spans="2:5" x14ac:dyDescent="0.25">
      <c r="B10" t="s">
        <v>107</v>
      </c>
      <c r="C10" s="86">
        <v>6641679</v>
      </c>
      <c r="D10" s="86">
        <v>920400</v>
      </c>
      <c r="E10" s="86">
        <v>47348137</v>
      </c>
    </row>
    <row r="11" spans="2:5" x14ac:dyDescent="0.25">
      <c r="C11" s="87">
        <f>SUM(C2:C10)</f>
        <v>53161925</v>
      </c>
      <c r="D11" s="87">
        <f t="shared" ref="D11:E11" si="0">SUM(D2:D10)</f>
        <v>6865404</v>
      </c>
      <c r="E11" s="87">
        <f t="shared" si="0"/>
        <v>351678820</v>
      </c>
    </row>
  </sheetData>
  <phoneticPr fontId="2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Carmela Rosario</cp:lastModifiedBy>
  <cp:lastPrinted>2022-01-19T15:45:05Z</cp:lastPrinted>
  <dcterms:created xsi:type="dcterms:W3CDTF">2021-03-22T15:50:10Z</dcterms:created>
  <dcterms:modified xsi:type="dcterms:W3CDTF">2022-10-17T01:29:56Z</dcterms:modified>
</cp:coreProperties>
</file>